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490" windowHeight="7620" activeTab="3"/>
  </bookViews>
  <sheets>
    <sheet name="Lead Schedule" sheetId="4" r:id="rId1"/>
    <sheet name="Total Movement" sheetId="1" r:id="rId2"/>
    <sheet name="TOD" sheetId="2" r:id="rId3"/>
    <sheet name="List of RPT" sheetId="3" r:id="rId4"/>
  </sheets>
  <definedNames>
    <definedName name="_xlnm.Print_Area" localSheetId="0">'Lead Schedule'!$A$1:$I$37</definedName>
    <definedName name="_xlnm.Print_Area" localSheetId="3">'List of RPT'!$A$1:$F$23</definedName>
    <definedName name="_xlnm.Print_Area" localSheetId="2">TOD!$A$1:$I$61</definedName>
    <definedName name="_xlnm.Print_Area" localSheetId="1">'Total Movement'!$A$1:$H$29</definedName>
  </definedNames>
  <calcPr calcId="162913"/>
</workbook>
</file>

<file path=xl/calcChain.xml><?xml version="1.0" encoding="utf-8"?>
<calcChain xmlns="http://schemas.openxmlformats.org/spreadsheetml/2006/main">
  <c r="B28" i="1" l="1"/>
  <c r="E14" i="4" l="1"/>
  <c r="H25" i="1" l="1"/>
  <c r="E25" i="1"/>
  <c r="D25" i="1"/>
  <c r="C25" i="1"/>
  <c r="B25" i="1"/>
  <c r="G11" i="4" s="1"/>
  <c r="G18" i="4" s="1"/>
  <c r="F20" i="1"/>
  <c r="F8" i="1"/>
  <c r="F9" i="1"/>
  <c r="G9" i="1" s="1"/>
  <c r="F10" i="1"/>
  <c r="G10" i="1" s="1"/>
  <c r="F11" i="1"/>
  <c r="G11" i="1" s="1"/>
  <c r="F12" i="1"/>
  <c r="G12" i="1" s="1"/>
  <c r="F13" i="1"/>
  <c r="G13" i="1" s="1"/>
  <c r="F14" i="1"/>
  <c r="G14" i="1" s="1"/>
  <c r="F15" i="1"/>
  <c r="G15" i="1" s="1"/>
  <c r="F16" i="1"/>
  <c r="F17" i="1"/>
  <c r="G17" i="1" s="1"/>
  <c r="F18" i="1"/>
  <c r="G18" i="1" s="1"/>
  <c r="F19" i="1"/>
  <c r="G19" i="1" s="1"/>
  <c r="F21" i="1"/>
  <c r="G21" i="1" s="1"/>
  <c r="F22" i="1"/>
  <c r="G22" i="1" s="1"/>
  <c r="F23" i="1"/>
  <c r="G23" i="1" s="1"/>
  <c r="F24" i="1"/>
  <c r="G24" i="1" s="1"/>
  <c r="F25" i="1" l="1"/>
  <c r="B27" i="1"/>
  <c r="E13" i="4" s="1"/>
  <c r="E11" i="4"/>
  <c r="E18" i="4" s="1"/>
  <c r="G25" i="1"/>
</calcChain>
</file>

<file path=xl/sharedStrings.xml><?xml version="1.0" encoding="utf-8"?>
<sst xmlns="http://schemas.openxmlformats.org/spreadsheetml/2006/main" count="138" uniqueCount="82">
  <si>
    <t>Purchase</t>
  </si>
  <si>
    <t>Revenue</t>
  </si>
  <si>
    <t xml:space="preserve">Working capital </t>
  </si>
  <si>
    <t>Flyban Insecticides Ltd</t>
  </si>
  <si>
    <t>Creative Communication Ltd</t>
  </si>
  <si>
    <t>Premiaflex Plustic Ltd</t>
  </si>
  <si>
    <t>Asian Consumar Care pvt. Ld</t>
  </si>
  <si>
    <t>Stochastic Logic Ltd</t>
  </si>
  <si>
    <t>Opening Balance</t>
  </si>
  <si>
    <t>Total transaction during the year</t>
  </si>
  <si>
    <t>Closing     Balance</t>
  </si>
  <si>
    <t>Paid during the year</t>
  </si>
  <si>
    <t>Name of the related parties</t>
  </si>
  <si>
    <t>Total</t>
  </si>
  <si>
    <t>Inter company receivables</t>
  </si>
  <si>
    <t>Relationship</t>
  </si>
  <si>
    <t>Shareholder</t>
  </si>
  <si>
    <t>Percentage of shareholdrs</t>
  </si>
  <si>
    <t>Intercompany payables</t>
  </si>
  <si>
    <t>We have performed the following audit procedure to ensure that all materials related party transections have been identified</t>
  </si>
  <si>
    <t>Þ</t>
  </si>
  <si>
    <t>Obtain a list of current known related parties.</t>
  </si>
  <si>
    <t>Verify the list of related parties as disclosed by the management as to its accuracy and completeness.</t>
  </si>
  <si>
    <t>We have verified the list of related parties in terms of their transections conducted during the year to check accuracy and completeness in the "Purchase and Payables", "Revenue and Receivables" and "Treasury" program and do not find any exception to report.</t>
  </si>
  <si>
    <t>Review the accounting records before and after the year end for any large or round sum amounts; investigate and analyse with reasons.</t>
  </si>
  <si>
    <t>We have reviewed accounting records for any large or round sum amounts immediate before the year end and after the year end to investigate whether any unrecorded liability with related parties have been intentionally or unintentionally ommited and do not find any exception in this regard.</t>
  </si>
  <si>
    <t>Enquire to management abount the logical reason of transactions.</t>
  </si>
  <si>
    <t>Obtaining Balance confirmations from related parties</t>
  </si>
  <si>
    <r>
      <t xml:space="preserve">We have obtained </t>
    </r>
    <r>
      <rPr>
        <b/>
        <sz val="12"/>
        <rFont val="Garamond"/>
        <family val="1"/>
      </rPr>
      <t>confirmation</t>
    </r>
    <r>
      <rPr>
        <sz val="12"/>
        <rFont val="Garamond"/>
        <family val="1"/>
      </rPr>
      <t xml:space="preserve"> from group companies and found that the group confirms the same balance as in our accounts. We have also checked the draft financial statements of group companies for receivables and payables balance and found in order.</t>
    </r>
  </si>
  <si>
    <t xml:space="preserve">Tailored by: </t>
  </si>
  <si>
    <t xml:space="preserve">Date: </t>
  </si>
  <si>
    <t xml:space="preserve">File no: </t>
  </si>
  <si>
    <t xml:space="preserve">Reviewed by: </t>
  </si>
  <si>
    <t xml:space="preserve">Reviewed by </t>
  </si>
  <si>
    <t xml:space="preserve">Prepared by: </t>
  </si>
  <si>
    <t>Ref:R5.2</t>
  </si>
  <si>
    <t>Ref:R 5.1</t>
  </si>
  <si>
    <t>We have discussed with the management to obtain a list of related parties which are known to us from previous years audit report and get the related parties which are attached with this working paper</t>
  </si>
  <si>
    <t>Review the company’s procedures for identification of related parties;</t>
  </si>
  <si>
    <t>We have reviewed the companies procedures for identification of related parties transaction at different stage of audit while cheking the transaction of purchase, sales, investments and financing to the related entities and meeting with various officials of the organization and review the board of directors meeting and the results of this procedure is satisfactory which is documented in the working files at the time of performing the audit procedures.</t>
  </si>
  <si>
    <t>Review minutes of the meetings of shareholders and those charged with governance and other relevant statutory records such as the register of directors’ interests and enquire as to whether the company has provided any guarantees.</t>
  </si>
  <si>
    <t>We have review the board meetings, return to RJSC, tax return, current years correspondance files related to statutory requirment  and found no discreapency so we can conclude that there is no unsual transaction found during the year under audit and all transaction are duly accounts for.</t>
  </si>
  <si>
    <t>Client: XYZ Ltd</t>
  </si>
  <si>
    <t>Year end: 31-12-14</t>
  </si>
  <si>
    <t xml:space="preserve">Subject: </t>
  </si>
  <si>
    <t>Related Party Transaction</t>
  </si>
  <si>
    <t>Current Year</t>
  </si>
  <si>
    <t>Previous years</t>
  </si>
  <si>
    <t>Related party  balance</t>
  </si>
  <si>
    <t>Transaction with key mgt Personnel</t>
  </si>
  <si>
    <t>Work done:</t>
  </si>
  <si>
    <t>1.</t>
  </si>
  <si>
    <t>List of related party identified by the entity is availed at the beginning of the audit.</t>
  </si>
  <si>
    <t>2.</t>
  </si>
  <si>
    <t>Audit team also identify the newly disclosed related party during the year and rational for not disclosing in the last year.</t>
  </si>
  <si>
    <t>3.</t>
  </si>
  <si>
    <t>4.</t>
  </si>
  <si>
    <t>Total closing balance with all related parties, except parent company, are matched with year end closing balance of intercompany debtors and creditors.</t>
  </si>
  <si>
    <t>5.</t>
  </si>
  <si>
    <t>6.</t>
  </si>
  <si>
    <t>Description</t>
  </si>
  <si>
    <t xml:space="preserve">All transactions and closing balance with the subsidiary, associates and joint venture company are appropriately disclosed and confirmed from the source information and presentation in the financial statements. </t>
  </si>
  <si>
    <t>Total transaction value with all related parties are confirmed from the source information's</t>
  </si>
  <si>
    <t>Intercompany receivables</t>
  </si>
  <si>
    <t>XYZ Formulation</t>
  </si>
  <si>
    <t>XYZ Salt Ltd</t>
  </si>
  <si>
    <t>XYZ Pure Flour Ltd</t>
  </si>
  <si>
    <t>XYZ Foods Ltd</t>
  </si>
  <si>
    <t>XYZ AgroChemical Ltd</t>
  </si>
  <si>
    <t>XYZ Motors Ltd</t>
  </si>
  <si>
    <t>XYZ Logistics Ltd</t>
  </si>
  <si>
    <t>XYZ Edible oils Ltd</t>
  </si>
  <si>
    <t>XYZ Health Care Ltd</t>
  </si>
  <si>
    <t>Tatly XYZ (Bangladesh) Ltd</t>
  </si>
  <si>
    <t>XYZ Godrej Agrovet Pvt. Ltd</t>
  </si>
  <si>
    <t>XYZ Chemicales Ltd</t>
  </si>
  <si>
    <t>Prepared by:  Mr. B</t>
  </si>
  <si>
    <t>Reviewed by: Mr.C</t>
  </si>
  <si>
    <t>We have asked to the management of the company about the logical reason of purchaseing rawmaterials,  working capital finance and sales of finished goods to and from its subsidiaries, associates and joint venture by  XYZ Ltd. Management responded that if we purchase from our subsidiaries and joint venture the quality of the product is beter from other suppiler in the market. on the other side the market price of the product is low due to savings of maketing and distribution expenses. As the company is well known in the market, the bankers and other financial institution interested to finance in XYZ at lower finance cost and after obtaining the loan from financial institution the compnay transferd the loan as  working capital of its subsidiaries, associates and joint venture companies.</t>
  </si>
  <si>
    <t xml:space="preserve">Required disclosure for related party transactions as per IAS-24 are complied for the presentation of this financial statements.  </t>
  </si>
  <si>
    <t>Ref:R 5.2</t>
  </si>
  <si>
    <t>Year end: 31-12-2014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</si>
</sst>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1" formatCode="_(* #,##0_);_(* \(#,##0\);_(* &quot;-&quot;_);_(@_)"/>
    <numFmt numFmtId="43" formatCode="_(* #,##0.00_);_(* \(#,##0.00\);_(* &quot;-&quot;??_);_(@_)"/>
    <numFmt numFmtId="164" formatCode="_(* #,##0_);_(* \(#,##0\);_(* &quot;-&quot;??_);_(@_)"/>
    <numFmt numFmtId="165" formatCode="_-* #,##0_-;\-* #,##0_-;_-* &quot;-&quot;??_-;_-@_-"/>
  </numFmts>
  <fonts count="17" x14ac:knownFonts="1">
    <font>
      <sz val="11"/>
      <color theme="1"/>
      <name val="Calibri"/>
      <family val="2"/>
      <scheme val="minor"/>
    </font>
    <font>
      <sz val="11"/>
      <color theme="1"/>
      <name val="Calibri"/>
      <family val="2"/>
      <scheme val="minor"/>
    </font>
    <font>
      <b/>
      <sz val="11"/>
      <color theme="1"/>
      <name val="Calibri"/>
      <family val="2"/>
      <scheme val="minor"/>
    </font>
    <font>
      <sz val="12"/>
      <name val="Garamond"/>
      <family val="1"/>
    </font>
    <font>
      <sz val="12"/>
      <color theme="1"/>
      <name val="Garamond"/>
      <family val="1"/>
    </font>
    <font>
      <b/>
      <sz val="12"/>
      <name val="Garamond"/>
      <family val="1"/>
    </font>
    <font>
      <b/>
      <sz val="12"/>
      <name val="Symbol"/>
      <family val="1"/>
      <charset val="2"/>
    </font>
    <font>
      <b/>
      <sz val="12"/>
      <name val="Times New Roman"/>
      <family val="1"/>
    </font>
    <font>
      <b/>
      <sz val="11"/>
      <color theme="1"/>
      <name val="Times New Roman"/>
      <family val="1"/>
    </font>
    <font>
      <sz val="10"/>
      <name val="Times New Roman"/>
      <family val="1"/>
    </font>
    <font>
      <b/>
      <u/>
      <sz val="10.5"/>
      <name val="Calibri"/>
      <family val="2"/>
      <scheme val="minor"/>
    </font>
    <font>
      <sz val="10.5"/>
      <name val="Calibri"/>
      <family val="2"/>
      <scheme val="minor"/>
    </font>
    <font>
      <b/>
      <sz val="10.5"/>
      <name val="Calibri"/>
      <family val="2"/>
      <scheme val="minor"/>
    </font>
    <font>
      <u/>
      <sz val="10.5"/>
      <name val="Calibri"/>
      <family val="2"/>
      <scheme val="minor"/>
    </font>
    <font>
      <u/>
      <sz val="10"/>
      <name val="Calibri"/>
      <family val="2"/>
      <scheme val="minor"/>
    </font>
    <font>
      <b/>
      <sz val="11"/>
      <name val="Calibri"/>
      <family val="2"/>
      <scheme val="minor"/>
    </font>
    <font>
      <sz val="11"/>
      <name val="Calibri"/>
      <family val="2"/>
      <scheme val="minor"/>
    </font>
  </fonts>
  <fills count="2">
    <fill>
      <patternFill patternType="none"/>
    </fill>
    <fill>
      <patternFill patternType="gray125"/>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43" fontId="1" fillId="0" borderId="0" applyFont="0" applyFill="0" applyBorder="0" applyAlignment="0" applyProtection="0"/>
    <xf numFmtId="0" fontId="9" fillId="0" borderId="0"/>
  </cellStyleXfs>
  <cellXfs count="77">
    <xf numFmtId="0" fontId="0" fillId="0" borderId="0" xfId="0"/>
    <xf numFmtId="164" fontId="0" fillId="0" borderId="0" xfId="1" applyNumberFormat="1" applyFont="1"/>
    <xf numFmtId="164" fontId="2" fillId="0" borderId="0" xfId="1" applyNumberFormat="1" applyFont="1"/>
    <xf numFmtId="0" fontId="0" fillId="0" borderId="1" xfId="0" applyFill="1" applyBorder="1"/>
    <xf numFmtId="164" fontId="0" fillId="0" borderId="1" xfId="1" applyNumberFormat="1" applyFont="1" applyFill="1" applyBorder="1"/>
    <xf numFmtId="0" fontId="2" fillId="0" borderId="1" xfId="0" applyFont="1" applyFill="1" applyBorder="1"/>
    <xf numFmtId="164" fontId="2" fillId="0" borderId="1" xfId="1" applyNumberFormat="1" applyFont="1" applyFill="1" applyBorder="1"/>
    <xf numFmtId="0" fontId="3" fillId="0" borderId="0" xfId="0" applyFont="1" applyAlignment="1">
      <alignment vertical="top" wrapText="1"/>
    </xf>
    <xf numFmtId="0" fontId="4" fillId="0" borderId="0" xfId="0" applyFont="1"/>
    <xf numFmtId="0" fontId="3" fillId="0" borderId="0" xfId="0" applyFont="1"/>
    <xf numFmtId="0" fontId="3" fillId="0" borderId="0" xfId="0" applyFont="1" applyAlignment="1">
      <alignment horizontal="left" vertical="top" wrapText="1"/>
    </xf>
    <xf numFmtId="0" fontId="5" fillId="0" borderId="0" xfId="0" applyFont="1" applyAlignment="1">
      <alignment horizontal="right"/>
    </xf>
    <xf numFmtId="0" fontId="5" fillId="0" borderId="0" xfId="0" applyFont="1"/>
    <xf numFmtId="0" fontId="4" fillId="0" borderId="0" xfId="0" applyFont="1" applyAlignment="1">
      <alignment vertical="top" wrapText="1"/>
    </xf>
    <xf numFmtId="0" fontId="4" fillId="0" borderId="0" xfId="0" applyFont="1" applyAlignment="1">
      <alignment horizontal="justify" vertical="top" wrapText="1"/>
    </xf>
    <xf numFmtId="0" fontId="5" fillId="0" borderId="0" xfId="0" applyFont="1" applyAlignment="1">
      <alignment horizontal="right" vertical="top"/>
    </xf>
    <xf numFmtId="0" fontId="5" fillId="0" borderId="0" xfId="0" applyFont="1" applyAlignment="1">
      <alignment vertical="top" wrapText="1"/>
    </xf>
    <xf numFmtId="0" fontId="6" fillId="0" borderId="0" xfId="0" applyFont="1" applyAlignment="1">
      <alignment horizontal="right"/>
    </xf>
    <xf numFmtId="0" fontId="7" fillId="0" borderId="0" xfId="0" applyFont="1"/>
    <xf numFmtId="0" fontId="0" fillId="0" borderId="0" xfId="0" applyFont="1"/>
    <xf numFmtId="0" fontId="0" fillId="0" borderId="1" xfId="0" applyFont="1" applyFill="1" applyBorder="1"/>
    <xf numFmtId="0" fontId="8" fillId="0" borderId="3" xfId="0" applyFont="1" applyBorder="1" applyAlignment="1">
      <alignment vertical="center" wrapText="1"/>
    </xf>
    <xf numFmtId="0" fontId="8" fillId="0" borderId="4" xfId="0" applyFont="1" applyBorder="1" applyAlignment="1">
      <alignment vertical="center" wrapText="1"/>
    </xf>
    <xf numFmtId="0" fontId="8" fillId="0" borderId="5" xfId="0" applyFont="1" applyBorder="1" applyAlignment="1">
      <alignment vertical="center" wrapText="1"/>
    </xf>
    <xf numFmtId="0" fontId="8" fillId="0" borderId="1" xfId="0" applyFont="1" applyBorder="1" applyAlignment="1">
      <alignment horizontal="center" vertical="center" wrapText="1"/>
    </xf>
    <xf numFmtId="0" fontId="0" fillId="0" borderId="17" xfId="0" applyFont="1" applyBorder="1"/>
    <xf numFmtId="0" fontId="0" fillId="0" borderId="4" xfId="0" applyFont="1" applyBorder="1"/>
    <xf numFmtId="0" fontId="0" fillId="0" borderId="18" xfId="0" applyFont="1" applyBorder="1"/>
    <xf numFmtId="164" fontId="2" fillId="0" borderId="19" xfId="0" applyNumberFormat="1" applyFont="1" applyBorder="1"/>
    <xf numFmtId="0" fontId="2" fillId="0" borderId="0" xfId="0" applyFont="1"/>
    <xf numFmtId="0" fontId="2" fillId="0" borderId="1" xfId="0" applyFont="1" applyBorder="1" applyAlignment="1">
      <alignment horizontal="center" vertical="center" wrapText="1"/>
    </xf>
    <xf numFmtId="0" fontId="10" fillId="0" borderId="0" xfId="2" applyFont="1" applyBorder="1" applyAlignment="1">
      <alignment horizontal="left" vertical="center"/>
    </xf>
    <xf numFmtId="0" fontId="11" fillId="0" borderId="0" xfId="2" applyFont="1" applyBorder="1" applyAlignment="1">
      <alignment horizontal="center" vertical="center"/>
    </xf>
    <xf numFmtId="0" fontId="11" fillId="0" borderId="0" xfId="2" applyFont="1" applyBorder="1"/>
    <xf numFmtId="165" fontId="12" fillId="0" borderId="0" xfId="1" applyNumberFormat="1" applyFont="1"/>
    <xf numFmtId="41" fontId="11" fillId="0" borderId="0" xfId="2" applyNumberFormat="1" applyFont="1" applyBorder="1"/>
    <xf numFmtId="0" fontId="13" fillId="0" borderId="0" xfId="2" applyFont="1" applyBorder="1" applyAlignment="1">
      <alignment wrapText="1"/>
    </xf>
    <xf numFmtId="0" fontId="14" fillId="0" borderId="0" xfId="2" applyFont="1" applyBorder="1" applyAlignment="1">
      <alignment wrapText="1"/>
    </xf>
    <xf numFmtId="0" fontId="15" fillId="0" borderId="0" xfId="2" quotePrefix="1" applyFont="1" applyAlignment="1">
      <alignment horizontal="center" vertical="center"/>
    </xf>
    <xf numFmtId="0" fontId="2" fillId="0" borderId="0" xfId="0" applyFont="1" applyAlignment="1">
      <alignment horizontal="center"/>
    </xf>
    <xf numFmtId="164" fontId="0" fillId="0" borderId="20" xfId="1" applyNumberFormat="1" applyFont="1" applyBorder="1"/>
    <xf numFmtId="164" fontId="0" fillId="0" borderId="21" xfId="1" applyNumberFormat="1" applyFont="1" applyBorder="1"/>
    <xf numFmtId="164" fontId="0" fillId="0" borderId="22" xfId="1" applyNumberFormat="1" applyFont="1" applyBorder="1"/>
    <xf numFmtId="0" fontId="16" fillId="0" borderId="0" xfId="2" applyFont="1" applyAlignment="1">
      <alignment horizontal="justify" vertical="top"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2" fillId="0" borderId="0" xfId="0" applyFont="1" applyBorder="1" applyAlignment="1">
      <alignment vertical="top" wrapText="1"/>
    </xf>
    <xf numFmtId="0" fontId="2" fillId="0" borderId="12" xfId="0" applyFont="1" applyBorder="1" applyAlignment="1">
      <alignment vertical="top" wrapText="1"/>
    </xf>
    <xf numFmtId="0" fontId="2" fillId="0" borderId="0" xfId="0" applyFont="1" applyAlignment="1">
      <alignment horizontal="center"/>
    </xf>
    <xf numFmtId="0" fontId="8" fillId="0" borderId="8" xfId="0" applyFont="1" applyBorder="1" applyAlignment="1">
      <alignment horizontal="center" vertical="center" wrapText="1"/>
    </xf>
    <xf numFmtId="0" fontId="8" fillId="0" borderId="7" xfId="0" applyFont="1" applyBorder="1" applyAlignment="1">
      <alignment horizontal="center" vertical="center" wrapText="1"/>
    </xf>
    <xf numFmtId="0" fontId="8" fillId="0" borderId="6" xfId="0" applyFont="1" applyBorder="1" applyAlignment="1">
      <alignment horizontal="center" vertical="center" wrapText="1"/>
    </xf>
    <xf numFmtId="0" fontId="8" fillId="0" borderId="8" xfId="0" applyFont="1" applyBorder="1" applyAlignment="1">
      <alignment vertical="center" wrapText="1"/>
    </xf>
    <xf numFmtId="0" fontId="8" fillId="0" borderId="6" xfId="0" applyFont="1" applyBorder="1" applyAlignment="1">
      <alignment vertical="center" wrapText="1"/>
    </xf>
    <xf numFmtId="0" fontId="2" fillId="0" borderId="1" xfId="0" applyFont="1" applyFill="1" applyBorder="1" applyAlignment="1">
      <alignment horizontal="center" vertical="top" wrapText="1"/>
    </xf>
    <xf numFmtId="0" fontId="2" fillId="0" borderId="1" xfId="0" applyFont="1" applyFill="1" applyBorder="1" applyAlignment="1">
      <alignment horizontal="center" vertical="top"/>
    </xf>
    <xf numFmtId="0" fontId="8" fillId="0" borderId="9" xfId="0" applyFont="1" applyBorder="1" applyAlignment="1">
      <alignment horizontal="left" vertical="center" wrapText="1"/>
    </xf>
    <xf numFmtId="0" fontId="8" fillId="0" borderId="11" xfId="0" applyFont="1" applyBorder="1" applyAlignment="1">
      <alignment horizontal="left" vertical="center" wrapText="1"/>
    </xf>
    <xf numFmtId="0" fontId="8" fillId="0" borderId="10" xfId="0" applyFont="1" applyBorder="1" applyAlignment="1">
      <alignment horizontal="left" vertical="center" wrapText="1"/>
    </xf>
    <xf numFmtId="0" fontId="8" fillId="0" borderId="0" xfId="0" applyFont="1" applyBorder="1" applyAlignment="1">
      <alignment vertical="top" wrapText="1"/>
    </xf>
    <xf numFmtId="0" fontId="8" fillId="0" borderId="12" xfId="0" applyFont="1" applyBorder="1" applyAlignment="1">
      <alignment vertical="top" wrapText="1"/>
    </xf>
    <xf numFmtId="0" fontId="8" fillId="0" borderId="13" xfId="0" applyFont="1" applyBorder="1" applyAlignment="1">
      <alignment horizontal="left" vertical="center" wrapText="1"/>
    </xf>
    <xf numFmtId="0" fontId="8" fillId="0" borderId="14" xfId="0" applyFont="1" applyBorder="1" applyAlignment="1">
      <alignment horizontal="left" vertical="center" wrapText="1"/>
    </xf>
    <xf numFmtId="0" fontId="8" fillId="0" borderId="15" xfId="0" applyFont="1" applyBorder="1" applyAlignment="1">
      <alignment horizontal="left" vertical="center" wrapText="1"/>
    </xf>
    <xf numFmtId="0" fontId="8" fillId="0" borderId="16" xfId="0" applyFont="1" applyBorder="1" applyAlignment="1">
      <alignment horizontal="left" vertical="center" wrapText="1"/>
    </xf>
    <xf numFmtId="0" fontId="3" fillId="0" borderId="0" xfId="0" applyFont="1" applyAlignment="1">
      <alignment horizontal="justify" vertical="justify" wrapText="1"/>
    </xf>
    <xf numFmtId="0" fontId="3" fillId="0" borderId="0" xfId="0" applyFont="1" applyAlignment="1">
      <alignment horizontal="left" vertical="top" wrapText="1"/>
    </xf>
    <xf numFmtId="0" fontId="5" fillId="0" borderId="0" xfId="0" applyFont="1" applyAlignment="1">
      <alignment horizontal="left" vertical="top" wrapText="1"/>
    </xf>
    <xf numFmtId="0" fontId="8" fillId="0" borderId="0" xfId="0" applyFont="1" applyAlignment="1">
      <alignment horizontal="left" vertical="center"/>
    </xf>
    <xf numFmtId="0" fontId="5" fillId="0" borderId="0" xfId="0" applyFont="1" applyAlignment="1">
      <alignment horizontal="justify" vertical="justify" wrapText="1"/>
    </xf>
    <xf numFmtId="0" fontId="2" fillId="0" borderId="2" xfId="0" applyFont="1" applyBorder="1" applyAlignment="1">
      <alignment horizontal="center" vertical="top" wrapText="1"/>
    </xf>
    <xf numFmtId="0" fontId="2" fillId="0" borderId="0" xfId="0" applyFont="1" applyAlignment="1">
      <alignment horizontal="center" vertical="top" wrapText="1"/>
    </xf>
  </cellXfs>
  <cellStyles count="3">
    <cellStyle name="Comma" xfId="1" builtinId="3"/>
    <cellStyle name="Normal" xfId="0" builtinId="0"/>
    <cellStyle name="Normal 2"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BreakPreview" topLeftCell="A15" zoomScaleSheetLayoutView="100" workbookViewId="0">
      <selection activeCell="B24" sqref="B24:I24"/>
    </sheetView>
  </sheetViews>
  <sheetFormatPr defaultRowHeight="15" x14ac:dyDescent="0.25"/>
  <cols>
    <col min="1" max="1" width="7" style="19" customWidth="1"/>
    <col min="2" max="2" width="11.28515625" style="19" customWidth="1"/>
    <col min="3" max="4" width="9.140625" style="19"/>
    <col min="5" max="5" width="15.140625" style="19" customWidth="1"/>
    <col min="6" max="6" width="1.42578125" style="19" customWidth="1"/>
    <col min="7" max="7" width="14" style="19" customWidth="1"/>
    <col min="8" max="8" width="1.7109375" style="19" customWidth="1"/>
    <col min="9" max="16384" width="9.140625" style="19"/>
  </cols>
  <sheetData>
    <row r="1" spans="1:9" x14ac:dyDescent="0.25">
      <c r="A1" s="44" t="s">
        <v>42</v>
      </c>
      <c r="B1" s="45"/>
      <c r="C1" s="46"/>
      <c r="D1" s="44" t="s">
        <v>34</v>
      </c>
      <c r="E1" s="45"/>
      <c r="F1" s="46"/>
      <c r="G1" s="44" t="s">
        <v>30</v>
      </c>
      <c r="H1" s="46"/>
      <c r="I1" s="30" t="s">
        <v>80</v>
      </c>
    </row>
    <row r="2" spans="1:9" x14ac:dyDescent="0.25">
      <c r="A2" s="47" t="s">
        <v>43</v>
      </c>
      <c r="B2" s="48"/>
      <c r="C2" s="51" t="s">
        <v>31</v>
      </c>
      <c r="D2" s="44" t="s">
        <v>32</v>
      </c>
      <c r="E2" s="45"/>
      <c r="F2" s="46"/>
      <c r="G2" s="44" t="s">
        <v>30</v>
      </c>
      <c r="H2" s="45"/>
      <c r="I2" s="46"/>
    </row>
    <row r="3" spans="1:9" ht="15.75" thickBot="1" x14ac:dyDescent="0.3">
      <c r="A3" s="49"/>
      <c r="B3" s="50"/>
      <c r="C3" s="52"/>
      <c r="D3" s="44" t="s">
        <v>33</v>
      </c>
      <c r="E3" s="45"/>
      <c r="F3" s="46"/>
      <c r="G3" s="44" t="s">
        <v>30</v>
      </c>
      <c r="H3" s="45"/>
      <c r="I3" s="46"/>
    </row>
    <row r="5" spans="1:9" x14ac:dyDescent="0.25">
      <c r="A5" s="19" t="s">
        <v>44</v>
      </c>
      <c r="B5" s="19" t="s">
        <v>45</v>
      </c>
    </row>
    <row r="8" spans="1:9" x14ac:dyDescent="0.25">
      <c r="A8" s="53" t="s">
        <v>60</v>
      </c>
      <c r="B8" s="53"/>
      <c r="C8" s="53"/>
      <c r="D8" s="53"/>
      <c r="E8" s="39" t="s">
        <v>46</v>
      </c>
      <c r="F8" s="39"/>
      <c r="G8" s="39" t="s">
        <v>47</v>
      </c>
    </row>
    <row r="11" spans="1:9" ht="15.75" thickBot="1" x14ac:dyDescent="0.3">
      <c r="A11" s="19" t="s">
        <v>48</v>
      </c>
      <c r="E11" s="40">
        <f>'Total Movement'!H25</f>
        <v>4201667263</v>
      </c>
      <c r="G11" s="40">
        <f>'Total Movement'!B25</f>
        <v>3613451994</v>
      </c>
    </row>
    <row r="12" spans="1:9" ht="15.75" thickTop="1" x14ac:dyDescent="0.25"/>
    <row r="13" spans="1:9" x14ac:dyDescent="0.25">
      <c r="B13" s="19" t="s">
        <v>63</v>
      </c>
      <c r="E13" s="41">
        <f>'Total Movement'!B27</f>
        <v>4338966481</v>
      </c>
      <c r="G13" s="41">
        <v>4077096197</v>
      </c>
    </row>
    <row r="14" spans="1:9" x14ac:dyDescent="0.25">
      <c r="B14" s="19" t="s">
        <v>18</v>
      </c>
      <c r="E14" s="42">
        <f>'Total Movement'!B28</f>
        <v>-137299218</v>
      </c>
      <c r="G14" s="42">
        <v>-364070950</v>
      </c>
    </row>
    <row r="15" spans="1:9" x14ac:dyDescent="0.25">
      <c r="E15" s="1"/>
    </row>
    <row r="16" spans="1:9" x14ac:dyDescent="0.25">
      <c r="A16" s="19" t="s">
        <v>49</v>
      </c>
      <c r="E16" s="1">
        <v>33483594</v>
      </c>
      <c r="F16" s="1"/>
      <c r="G16" s="1">
        <v>29781160</v>
      </c>
    </row>
    <row r="17" spans="1:9" x14ac:dyDescent="0.25">
      <c r="E17" s="1"/>
      <c r="F17" s="1"/>
      <c r="G17" s="1"/>
    </row>
    <row r="18" spans="1:9" ht="15.75" thickBot="1" x14ac:dyDescent="0.3">
      <c r="E18" s="28">
        <f>E11+E16</f>
        <v>4235150857</v>
      </c>
      <c r="F18" s="29"/>
      <c r="G18" s="28">
        <f>G11+G16</f>
        <v>3643233154</v>
      </c>
    </row>
    <row r="19" spans="1:9" ht="15.75" thickTop="1" x14ac:dyDescent="0.25"/>
    <row r="22" spans="1:9" x14ac:dyDescent="0.25">
      <c r="A22" s="31" t="s">
        <v>50</v>
      </c>
      <c r="B22" s="32"/>
      <c r="C22" s="33"/>
      <c r="D22" s="33"/>
      <c r="E22" s="34"/>
      <c r="F22" s="35"/>
      <c r="G22" s="34"/>
      <c r="H22" s="36"/>
      <c r="I22" s="37"/>
    </row>
    <row r="23" spans="1:9" x14ac:dyDescent="0.25">
      <c r="A23" s="31"/>
      <c r="B23" s="32"/>
      <c r="C23" s="33"/>
      <c r="D23" s="33"/>
      <c r="E23" s="34"/>
      <c r="F23" s="35"/>
      <c r="G23" s="34"/>
      <c r="H23" s="36"/>
      <c r="I23" s="37"/>
    </row>
    <row r="24" spans="1:9" ht="30.75" customHeight="1" x14ac:dyDescent="0.25">
      <c r="A24" s="38" t="s">
        <v>51</v>
      </c>
      <c r="B24" s="43" t="s">
        <v>52</v>
      </c>
      <c r="C24" s="43"/>
      <c r="D24" s="43"/>
      <c r="E24" s="43"/>
      <c r="F24" s="43"/>
      <c r="G24" s="43"/>
      <c r="H24" s="43"/>
      <c r="I24" s="43"/>
    </row>
    <row r="25" spans="1:9" ht="35.25" customHeight="1" x14ac:dyDescent="0.25">
      <c r="A25" s="38" t="s">
        <v>53</v>
      </c>
      <c r="B25" s="43" t="s">
        <v>54</v>
      </c>
      <c r="C25" s="43"/>
      <c r="D25" s="43"/>
      <c r="E25" s="43"/>
      <c r="F25" s="43"/>
      <c r="G25" s="43"/>
      <c r="H25" s="43"/>
      <c r="I25" s="43"/>
    </row>
    <row r="26" spans="1:9" ht="45.75" customHeight="1" x14ac:dyDescent="0.25">
      <c r="A26" s="38" t="s">
        <v>55</v>
      </c>
      <c r="B26" s="43" t="s">
        <v>61</v>
      </c>
      <c r="C26" s="43"/>
      <c r="D26" s="43"/>
      <c r="E26" s="43"/>
      <c r="F26" s="43"/>
      <c r="G26" s="43"/>
      <c r="H26" s="43"/>
      <c r="I26" s="43"/>
    </row>
    <row r="27" spans="1:9" ht="34.5" customHeight="1" x14ac:dyDescent="0.25">
      <c r="A27" s="38" t="s">
        <v>56</v>
      </c>
      <c r="B27" s="43" t="s">
        <v>57</v>
      </c>
      <c r="C27" s="43"/>
      <c r="D27" s="43"/>
      <c r="E27" s="43"/>
      <c r="F27" s="43"/>
      <c r="G27" s="43"/>
      <c r="H27" s="43"/>
      <c r="I27" s="43"/>
    </row>
    <row r="28" spans="1:9" ht="27.75" customHeight="1" x14ac:dyDescent="0.25">
      <c r="A28" s="38" t="s">
        <v>58</v>
      </c>
      <c r="B28" s="43" t="s">
        <v>62</v>
      </c>
      <c r="C28" s="43"/>
      <c r="D28" s="43"/>
      <c r="E28" s="43"/>
      <c r="F28" s="43"/>
      <c r="G28" s="43"/>
      <c r="H28" s="43"/>
      <c r="I28" s="43"/>
    </row>
    <row r="29" spans="1:9" ht="30" customHeight="1" x14ac:dyDescent="0.25">
      <c r="A29" s="38" t="s">
        <v>59</v>
      </c>
      <c r="B29" s="43" t="s">
        <v>79</v>
      </c>
      <c r="C29" s="43"/>
      <c r="D29" s="43"/>
      <c r="E29" s="43"/>
      <c r="F29" s="43"/>
      <c r="G29" s="43"/>
      <c r="H29" s="43"/>
      <c r="I29" s="43"/>
    </row>
  </sheetData>
  <mergeCells count="16">
    <mergeCell ref="B28:I28"/>
    <mergeCell ref="B29:I29"/>
    <mergeCell ref="A1:C1"/>
    <mergeCell ref="D1:F1"/>
    <mergeCell ref="G1:H1"/>
    <mergeCell ref="A2:B3"/>
    <mergeCell ref="C2:C3"/>
    <mergeCell ref="D2:F2"/>
    <mergeCell ref="G2:I2"/>
    <mergeCell ref="D3:F3"/>
    <mergeCell ref="G3:I3"/>
    <mergeCell ref="A8:D8"/>
    <mergeCell ref="B24:I24"/>
    <mergeCell ref="B25:I25"/>
    <mergeCell ref="B26:I26"/>
    <mergeCell ref="B27:I27"/>
  </mergeCells>
  <pageMargins left="1" right="0.7" top="1"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view="pageBreakPreview" topLeftCell="A16" zoomScaleSheetLayoutView="100" workbookViewId="0">
      <selection activeCell="B24" sqref="B24:I24"/>
    </sheetView>
  </sheetViews>
  <sheetFormatPr defaultColWidth="12.7109375" defaultRowHeight="15" x14ac:dyDescent="0.25"/>
  <cols>
    <col min="1" max="1" width="26.5703125" style="19" bestFit="1" customWidth="1"/>
    <col min="2" max="2" width="16" style="19" bestFit="1" customWidth="1"/>
    <col min="3" max="3" width="15" style="19" bestFit="1" customWidth="1"/>
    <col min="4" max="4" width="12.7109375" style="19"/>
    <col min="5" max="5" width="14.42578125" style="19" customWidth="1"/>
    <col min="6" max="6" width="13.85546875" style="19" customWidth="1"/>
    <col min="7" max="7" width="14" style="19" customWidth="1"/>
    <col min="8" max="8" width="16.5703125" style="19" bestFit="1" customWidth="1"/>
    <col min="9" max="16384" width="12.7109375" style="19"/>
  </cols>
  <sheetData>
    <row r="1" spans="1:14" ht="15.75" thickBot="1" x14ac:dyDescent="0.3"/>
    <row r="2" spans="1:14" ht="15.75" thickBot="1" x14ac:dyDescent="0.3">
      <c r="A2" s="21" t="s">
        <v>42</v>
      </c>
      <c r="B2" s="22"/>
      <c r="C2" s="21" t="s">
        <v>29</v>
      </c>
      <c r="D2" s="25"/>
      <c r="E2" s="26"/>
      <c r="F2" s="21" t="s">
        <v>30</v>
      </c>
      <c r="G2" s="26"/>
      <c r="H2" s="54" t="s">
        <v>36</v>
      </c>
    </row>
    <row r="3" spans="1:14" ht="15.75" thickBot="1" x14ac:dyDescent="0.3">
      <c r="A3" s="57" t="s">
        <v>81</v>
      </c>
      <c r="B3" s="57" t="s">
        <v>31</v>
      </c>
      <c r="C3" s="23" t="s">
        <v>32</v>
      </c>
      <c r="D3" s="27"/>
      <c r="E3" s="26"/>
      <c r="F3" s="21" t="s">
        <v>30</v>
      </c>
      <c r="G3" s="26"/>
      <c r="H3" s="55"/>
    </row>
    <row r="4" spans="1:14" ht="15.75" thickBot="1" x14ac:dyDescent="0.3">
      <c r="A4" s="58"/>
      <c r="B4" s="58"/>
      <c r="C4" s="23" t="s">
        <v>33</v>
      </c>
      <c r="D4" s="27"/>
      <c r="E4" s="26"/>
      <c r="F4" s="21" t="s">
        <v>30</v>
      </c>
      <c r="G4" s="26"/>
      <c r="H4" s="56"/>
    </row>
    <row r="6" spans="1:14" ht="15" customHeight="1" x14ac:dyDescent="0.25">
      <c r="A6" s="60" t="s">
        <v>12</v>
      </c>
      <c r="B6" s="59" t="s">
        <v>8</v>
      </c>
      <c r="C6" s="59" t="s">
        <v>0</v>
      </c>
      <c r="D6" s="59" t="s">
        <v>1</v>
      </c>
      <c r="E6" s="59" t="s">
        <v>2</v>
      </c>
      <c r="F6" s="59" t="s">
        <v>9</v>
      </c>
      <c r="G6" s="59" t="s">
        <v>11</v>
      </c>
      <c r="H6" s="59" t="s">
        <v>10</v>
      </c>
    </row>
    <row r="7" spans="1:14" ht="34.5" customHeight="1" x14ac:dyDescent="0.25">
      <c r="A7" s="60"/>
      <c r="B7" s="59"/>
      <c r="C7" s="59"/>
      <c r="D7" s="59"/>
      <c r="E7" s="59"/>
      <c r="F7" s="59"/>
      <c r="G7" s="59"/>
      <c r="H7" s="59"/>
    </row>
    <row r="8" spans="1:14" x14ac:dyDescent="0.25">
      <c r="A8" s="20" t="s">
        <v>64</v>
      </c>
      <c r="B8" s="4">
        <v>-363250594</v>
      </c>
      <c r="C8" s="4">
        <v>-1285452679</v>
      </c>
      <c r="D8" s="4">
        <v>689911</v>
      </c>
      <c r="E8" s="4">
        <v>655232123</v>
      </c>
      <c r="F8" s="4">
        <f>C8+D8+E8</f>
        <v>-629530645</v>
      </c>
      <c r="G8" s="4">
        <v>855482021</v>
      </c>
      <c r="H8" s="4">
        <v>-137299218</v>
      </c>
      <c r="I8" s="1"/>
      <c r="J8" s="1"/>
      <c r="K8" s="1"/>
      <c r="L8" s="1"/>
      <c r="M8" s="1"/>
      <c r="N8" s="1"/>
    </row>
    <row r="9" spans="1:14" x14ac:dyDescent="0.25">
      <c r="A9" s="20" t="s">
        <v>65</v>
      </c>
      <c r="B9" s="4">
        <v>354571804</v>
      </c>
      <c r="C9" s="4">
        <v>-11106730</v>
      </c>
      <c r="D9" s="4">
        <v>43411</v>
      </c>
      <c r="E9" s="4">
        <v>108432200</v>
      </c>
      <c r="F9" s="4">
        <f t="shared" ref="F9:F24" si="0">C9+D9+E9</f>
        <v>97368881</v>
      </c>
      <c r="G9" s="4">
        <f t="shared" ref="G9:G24" si="1">B9+F9-H9</f>
        <v>72310112</v>
      </c>
      <c r="H9" s="4">
        <v>379630573</v>
      </c>
      <c r="I9" s="1"/>
      <c r="J9" s="1"/>
      <c r="K9" s="1"/>
      <c r="L9" s="1"/>
      <c r="M9" s="1"/>
      <c r="N9" s="1"/>
    </row>
    <row r="10" spans="1:14" x14ac:dyDescent="0.25">
      <c r="A10" s="20" t="s">
        <v>3</v>
      </c>
      <c r="B10" s="4">
        <v>1014308</v>
      </c>
      <c r="C10" s="4">
        <v>0</v>
      </c>
      <c r="D10" s="4"/>
      <c r="E10" s="4">
        <v>10353</v>
      </c>
      <c r="F10" s="4">
        <f t="shared" si="0"/>
        <v>10353</v>
      </c>
      <c r="G10" s="4">
        <f t="shared" si="1"/>
        <v>0</v>
      </c>
      <c r="H10" s="4">
        <v>1024661</v>
      </c>
      <c r="I10" s="1"/>
      <c r="J10" s="1"/>
      <c r="K10" s="1"/>
      <c r="L10" s="1"/>
      <c r="M10" s="1"/>
      <c r="N10" s="1"/>
    </row>
    <row r="11" spans="1:14" x14ac:dyDescent="0.25">
      <c r="A11" s="20" t="s">
        <v>66</v>
      </c>
      <c r="B11" s="4">
        <v>44534754</v>
      </c>
      <c r="C11" s="4">
        <v>-30121324</v>
      </c>
      <c r="D11" s="4">
        <v>0</v>
      </c>
      <c r="E11" s="4">
        <v>172459704</v>
      </c>
      <c r="F11" s="4">
        <f t="shared" si="0"/>
        <v>142338380</v>
      </c>
      <c r="G11" s="4">
        <f t="shared" si="1"/>
        <v>175942948</v>
      </c>
      <c r="H11" s="4">
        <v>10930186</v>
      </c>
      <c r="I11" s="1"/>
      <c r="J11" s="1"/>
      <c r="K11" s="1"/>
      <c r="L11" s="1"/>
      <c r="M11" s="1"/>
      <c r="N11" s="1"/>
    </row>
    <row r="12" spans="1:14" x14ac:dyDescent="0.25">
      <c r="A12" s="20" t="s">
        <v>67</v>
      </c>
      <c r="B12" s="4">
        <v>746527424</v>
      </c>
      <c r="C12" s="4">
        <v>-121885462</v>
      </c>
      <c r="D12" s="4">
        <v>95318</v>
      </c>
      <c r="E12" s="4">
        <v>178353487</v>
      </c>
      <c r="F12" s="4">
        <f t="shared" si="0"/>
        <v>56563343</v>
      </c>
      <c r="G12" s="4">
        <f t="shared" si="1"/>
        <v>74032774</v>
      </c>
      <c r="H12" s="4">
        <v>729057993</v>
      </c>
      <c r="I12" s="1"/>
      <c r="J12" s="1"/>
      <c r="K12" s="1"/>
      <c r="L12" s="1"/>
      <c r="M12" s="1"/>
      <c r="N12" s="1"/>
    </row>
    <row r="13" spans="1:14" x14ac:dyDescent="0.25">
      <c r="A13" s="20" t="s">
        <v>68</v>
      </c>
      <c r="B13" s="4">
        <v>229202</v>
      </c>
      <c r="C13" s="4">
        <v>0</v>
      </c>
      <c r="D13" s="4">
        <v>0</v>
      </c>
      <c r="E13" s="4">
        <v>16897</v>
      </c>
      <c r="F13" s="4">
        <f t="shared" si="0"/>
        <v>16897</v>
      </c>
      <c r="G13" s="4">
        <f t="shared" si="1"/>
        <v>0</v>
      </c>
      <c r="H13" s="4">
        <v>246099</v>
      </c>
      <c r="I13" s="1"/>
      <c r="J13" s="1"/>
      <c r="K13" s="1"/>
      <c r="L13" s="1"/>
      <c r="M13" s="1"/>
      <c r="N13" s="1"/>
    </row>
    <row r="14" spans="1:14" x14ac:dyDescent="0.25">
      <c r="A14" s="20" t="s">
        <v>4</v>
      </c>
      <c r="B14" s="4">
        <v>10723821</v>
      </c>
      <c r="C14" s="4">
        <v>0</v>
      </c>
      <c r="D14" s="4">
        <v>0</v>
      </c>
      <c r="E14" s="4">
        <v>30519809</v>
      </c>
      <c r="F14" s="4">
        <f t="shared" si="0"/>
        <v>30519809</v>
      </c>
      <c r="G14" s="4">
        <f t="shared" si="1"/>
        <v>28791206</v>
      </c>
      <c r="H14" s="4">
        <v>12452424</v>
      </c>
      <c r="I14" s="1"/>
      <c r="J14" s="1"/>
      <c r="K14" s="1"/>
      <c r="L14" s="1"/>
      <c r="M14" s="1"/>
      <c r="N14" s="1"/>
    </row>
    <row r="15" spans="1:14" x14ac:dyDescent="0.25">
      <c r="A15" s="20" t="s">
        <v>69</v>
      </c>
      <c r="B15" s="4">
        <v>39369746</v>
      </c>
      <c r="C15" s="4">
        <v>175481</v>
      </c>
      <c r="D15" s="4">
        <v>0</v>
      </c>
      <c r="E15" s="4">
        <v>82856119</v>
      </c>
      <c r="F15" s="4">
        <f t="shared" si="0"/>
        <v>83031600</v>
      </c>
      <c r="G15" s="4">
        <f t="shared" si="1"/>
        <v>61458028</v>
      </c>
      <c r="H15" s="4">
        <v>60943318</v>
      </c>
      <c r="I15" s="1"/>
      <c r="J15" s="1"/>
      <c r="K15" s="1"/>
      <c r="L15" s="1"/>
      <c r="M15" s="1"/>
      <c r="N15" s="1"/>
    </row>
    <row r="16" spans="1:14" x14ac:dyDescent="0.25">
      <c r="A16" s="20" t="s">
        <v>5</v>
      </c>
      <c r="B16" s="4">
        <v>210564943</v>
      </c>
      <c r="C16" s="4">
        <v>-213513508</v>
      </c>
      <c r="D16" s="4">
        <v>0</v>
      </c>
      <c r="E16" s="4">
        <v>75397456</v>
      </c>
      <c r="F16" s="4">
        <f t="shared" si="0"/>
        <v>-138116052</v>
      </c>
      <c r="G16" s="4">
        <v>124272541</v>
      </c>
      <c r="H16" s="4">
        <v>196721432</v>
      </c>
      <c r="I16" s="1"/>
      <c r="J16" s="1"/>
      <c r="K16" s="1"/>
      <c r="L16" s="1"/>
      <c r="M16" s="1"/>
      <c r="N16" s="1"/>
    </row>
    <row r="17" spans="1:14" x14ac:dyDescent="0.25">
      <c r="A17" s="20" t="s">
        <v>70</v>
      </c>
      <c r="B17" s="4">
        <v>2508800927</v>
      </c>
      <c r="C17" s="4">
        <v>-6013627</v>
      </c>
      <c r="D17" s="4">
        <v>2605890</v>
      </c>
      <c r="E17" s="4">
        <v>364037514</v>
      </c>
      <c r="F17" s="4">
        <f t="shared" si="0"/>
        <v>360629777</v>
      </c>
      <c r="G17" s="4">
        <f t="shared" si="1"/>
        <v>134515661</v>
      </c>
      <c r="H17" s="4">
        <v>2734915043</v>
      </c>
      <c r="I17" s="1"/>
      <c r="J17" s="1"/>
      <c r="K17" s="1"/>
      <c r="L17" s="1"/>
      <c r="M17" s="1"/>
      <c r="N17" s="1"/>
    </row>
    <row r="18" spans="1:14" x14ac:dyDescent="0.25">
      <c r="A18" s="20" t="s">
        <v>71</v>
      </c>
      <c r="B18" s="4">
        <v>-820356</v>
      </c>
      <c r="C18" s="4">
        <v>-7500</v>
      </c>
      <c r="D18" s="4">
        <v>0</v>
      </c>
      <c r="E18" s="4">
        <v>3760812</v>
      </c>
      <c r="F18" s="4">
        <f t="shared" si="0"/>
        <v>3753312</v>
      </c>
      <c r="G18" s="4">
        <f t="shared" si="1"/>
        <v>18395</v>
      </c>
      <c r="H18" s="4">
        <v>2914561</v>
      </c>
      <c r="I18" s="1"/>
      <c r="J18" s="1"/>
      <c r="K18" s="1"/>
      <c r="L18" s="1"/>
      <c r="M18" s="1"/>
      <c r="N18" s="1"/>
    </row>
    <row r="19" spans="1:14" x14ac:dyDescent="0.25">
      <c r="A19" s="20" t="s">
        <v>72</v>
      </c>
      <c r="B19" s="4">
        <v>42890842</v>
      </c>
      <c r="C19" s="4">
        <v>0</v>
      </c>
      <c r="D19" s="4">
        <v>0</v>
      </c>
      <c r="E19" s="4">
        <v>101307353</v>
      </c>
      <c r="F19" s="4">
        <f t="shared" si="0"/>
        <v>101307353</v>
      </c>
      <c r="G19" s="4">
        <f t="shared" si="1"/>
        <v>25056</v>
      </c>
      <c r="H19" s="4">
        <v>144173139</v>
      </c>
      <c r="I19" s="1"/>
      <c r="J19" s="1"/>
      <c r="K19" s="1"/>
      <c r="L19" s="1"/>
      <c r="M19" s="1"/>
      <c r="N19" s="1"/>
    </row>
    <row r="20" spans="1:14" x14ac:dyDescent="0.25">
      <c r="A20" s="20" t="s">
        <v>73</v>
      </c>
      <c r="B20" s="4">
        <v>442622</v>
      </c>
      <c r="C20" s="4">
        <v>0</v>
      </c>
      <c r="D20" s="4">
        <v>0</v>
      </c>
      <c r="E20" s="4">
        <v>7312617</v>
      </c>
      <c r="F20" s="4">
        <f t="shared" si="0"/>
        <v>7312617</v>
      </c>
      <c r="G20" s="4">
        <v>39448079</v>
      </c>
      <c r="H20" s="4">
        <v>47203318</v>
      </c>
      <c r="I20" s="1"/>
      <c r="J20" s="1"/>
      <c r="K20" s="1"/>
      <c r="L20" s="1"/>
      <c r="M20" s="1"/>
      <c r="N20" s="1"/>
    </row>
    <row r="21" spans="1:14" x14ac:dyDescent="0.25">
      <c r="A21" s="20" t="s">
        <v>6</v>
      </c>
      <c r="B21" s="4">
        <v>8205086</v>
      </c>
      <c r="C21" s="4">
        <v>0</v>
      </c>
      <c r="D21" s="4">
        <v>0</v>
      </c>
      <c r="E21" s="4">
        <v>1113131</v>
      </c>
      <c r="F21" s="4">
        <f t="shared" si="0"/>
        <v>1113131</v>
      </c>
      <c r="G21" s="4">
        <f t="shared" si="1"/>
        <v>1424701</v>
      </c>
      <c r="H21" s="4">
        <v>7893516</v>
      </c>
      <c r="I21" s="1"/>
      <c r="J21" s="1"/>
      <c r="K21" s="1"/>
      <c r="L21" s="1"/>
      <c r="M21" s="1"/>
      <c r="N21" s="1"/>
    </row>
    <row r="22" spans="1:14" x14ac:dyDescent="0.25">
      <c r="A22" s="20" t="s">
        <v>74</v>
      </c>
      <c r="B22" s="4">
        <v>879726</v>
      </c>
      <c r="C22" s="4">
        <v>0</v>
      </c>
      <c r="D22" s="4">
        <v>0</v>
      </c>
      <c r="E22" s="4"/>
      <c r="F22" s="4">
        <f t="shared" si="0"/>
        <v>0</v>
      </c>
      <c r="G22" s="4">
        <f t="shared" si="1"/>
        <v>0</v>
      </c>
      <c r="H22" s="4">
        <v>879726</v>
      </c>
      <c r="I22" s="1"/>
      <c r="J22" s="1"/>
      <c r="K22" s="1"/>
      <c r="L22" s="1"/>
      <c r="M22" s="1"/>
      <c r="N22" s="1"/>
    </row>
    <row r="23" spans="1:14" x14ac:dyDescent="0.25">
      <c r="A23" s="20" t="s">
        <v>7</v>
      </c>
      <c r="B23" s="4">
        <v>8767739</v>
      </c>
      <c r="C23" s="4">
        <v>0</v>
      </c>
      <c r="D23" s="4">
        <v>0</v>
      </c>
      <c r="E23" s="4">
        <v>3411794</v>
      </c>
      <c r="F23" s="4">
        <f t="shared" si="0"/>
        <v>3411794</v>
      </c>
      <c r="G23" s="4">
        <f t="shared" si="1"/>
        <v>6050000</v>
      </c>
      <c r="H23" s="4">
        <v>6129533</v>
      </c>
      <c r="I23" s="1"/>
      <c r="J23" s="1"/>
      <c r="K23" s="1"/>
      <c r="L23" s="1"/>
      <c r="M23" s="1"/>
      <c r="N23" s="1"/>
    </row>
    <row r="24" spans="1:14" x14ac:dyDescent="0.25">
      <c r="A24" s="20" t="s">
        <v>75</v>
      </c>
      <c r="B24" s="4">
        <v>0</v>
      </c>
      <c r="C24" s="4">
        <v>0</v>
      </c>
      <c r="D24" s="4">
        <v>0</v>
      </c>
      <c r="E24" s="4">
        <v>3870598</v>
      </c>
      <c r="F24" s="4">
        <f t="shared" si="0"/>
        <v>3870598</v>
      </c>
      <c r="G24" s="4">
        <f t="shared" si="1"/>
        <v>19639</v>
      </c>
      <c r="H24" s="4">
        <v>3850959</v>
      </c>
      <c r="I24" s="1"/>
      <c r="J24" s="1"/>
      <c r="K24" s="1"/>
      <c r="L24" s="1"/>
      <c r="M24" s="1"/>
      <c r="N24" s="1"/>
    </row>
    <row r="25" spans="1:14" x14ac:dyDescent="0.25">
      <c r="A25" s="5" t="s">
        <v>13</v>
      </c>
      <c r="B25" s="6">
        <f t="shared" ref="B25:H25" si="2">SUM(B8:B24)</f>
        <v>3613451994</v>
      </c>
      <c r="C25" s="6">
        <f t="shared" si="2"/>
        <v>-1667925349</v>
      </c>
      <c r="D25" s="6">
        <f t="shared" si="2"/>
        <v>3434530</v>
      </c>
      <c r="E25" s="6">
        <f t="shared" si="2"/>
        <v>1788091967</v>
      </c>
      <c r="F25" s="6">
        <f>SUM(F8:F24)</f>
        <v>123601148</v>
      </c>
      <c r="G25" s="6">
        <f t="shared" si="2"/>
        <v>1573791161</v>
      </c>
      <c r="H25" s="6">
        <f t="shared" si="2"/>
        <v>4201667263</v>
      </c>
      <c r="I25" s="1"/>
      <c r="J25" s="1"/>
      <c r="K25" s="1"/>
      <c r="L25" s="1"/>
      <c r="M25" s="1"/>
      <c r="N25" s="1"/>
    </row>
    <row r="26" spans="1:14" x14ac:dyDescent="0.25">
      <c r="B26" s="1"/>
      <c r="C26" s="1"/>
      <c r="D26" s="1"/>
      <c r="E26" s="1"/>
      <c r="F26" s="1"/>
      <c r="G26" s="1"/>
      <c r="H26" s="1"/>
      <c r="I26" s="1"/>
      <c r="J26" s="1"/>
      <c r="K26" s="1"/>
      <c r="L26" s="1"/>
      <c r="M26" s="1"/>
      <c r="N26" s="1"/>
    </row>
    <row r="27" spans="1:14" x14ac:dyDescent="0.25">
      <c r="A27" s="19" t="s">
        <v>14</v>
      </c>
      <c r="B27" s="2">
        <f>H25-H8</f>
        <v>4338966481</v>
      </c>
      <c r="C27" s="1"/>
      <c r="D27" s="1"/>
      <c r="E27" s="1"/>
      <c r="F27" s="1"/>
      <c r="G27" s="1"/>
      <c r="H27" s="1"/>
      <c r="I27" s="1"/>
      <c r="J27" s="1"/>
      <c r="K27" s="1"/>
      <c r="L27" s="1"/>
      <c r="M27" s="1"/>
      <c r="N27" s="1"/>
    </row>
    <row r="28" spans="1:14" x14ac:dyDescent="0.25">
      <c r="A28" s="19" t="s">
        <v>18</v>
      </c>
      <c r="B28" s="2">
        <f>H8</f>
        <v>-137299218</v>
      </c>
      <c r="C28" s="1"/>
      <c r="D28" s="1"/>
      <c r="E28" s="1"/>
      <c r="F28" s="1"/>
      <c r="G28" s="1"/>
      <c r="H28" s="1"/>
      <c r="I28" s="1"/>
      <c r="J28" s="1"/>
      <c r="K28" s="1"/>
      <c r="L28" s="1"/>
      <c r="M28" s="1"/>
      <c r="N28" s="1"/>
    </row>
    <row r="29" spans="1:14" x14ac:dyDescent="0.25">
      <c r="B29" s="1"/>
      <c r="C29" s="1"/>
      <c r="D29" s="1"/>
      <c r="E29" s="1"/>
      <c r="F29" s="1"/>
      <c r="G29" s="1"/>
      <c r="H29" s="1"/>
      <c r="I29" s="1"/>
      <c r="J29" s="1"/>
      <c r="K29" s="1"/>
      <c r="L29" s="1"/>
      <c r="M29" s="1"/>
      <c r="N29" s="1"/>
    </row>
    <row r="30" spans="1:14" x14ac:dyDescent="0.25">
      <c r="B30" s="1"/>
      <c r="C30" s="1"/>
      <c r="D30" s="1"/>
      <c r="E30" s="1"/>
      <c r="F30" s="1"/>
      <c r="G30" s="1"/>
      <c r="H30" s="1"/>
      <c r="I30" s="1"/>
      <c r="J30" s="1"/>
      <c r="K30" s="1"/>
      <c r="L30" s="1"/>
      <c r="M30" s="1"/>
      <c r="N30" s="1"/>
    </row>
    <row r="31" spans="1:14" x14ac:dyDescent="0.25">
      <c r="B31" s="1"/>
      <c r="C31" s="1"/>
      <c r="D31" s="1"/>
      <c r="E31" s="1"/>
      <c r="F31" s="1"/>
      <c r="G31" s="1"/>
      <c r="H31" s="1"/>
      <c r="I31" s="1"/>
      <c r="J31" s="1"/>
      <c r="K31" s="1"/>
      <c r="L31" s="1"/>
      <c r="M31" s="1"/>
      <c r="N31" s="1"/>
    </row>
    <row r="32" spans="1:14" x14ac:dyDescent="0.25">
      <c r="B32" s="1"/>
      <c r="C32" s="1"/>
      <c r="D32" s="1"/>
      <c r="E32" s="1"/>
      <c r="F32" s="1"/>
      <c r="G32" s="1"/>
      <c r="H32" s="1"/>
      <c r="I32" s="1"/>
      <c r="J32" s="1"/>
      <c r="K32" s="1"/>
      <c r="L32" s="1"/>
      <c r="M32" s="1"/>
      <c r="N32" s="1"/>
    </row>
    <row r="33" spans="2:14" x14ac:dyDescent="0.25">
      <c r="B33" s="1"/>
      <c r="C33" s="1"/>
      <c r="D33" s="1"/>
      <c r="E33" s="1"/>
      <c r="F33" s="1"/>
      <c r="G33" s="1"/>
      <c r="H33" s="1"/>
      <c r="I33" s="1"/>
      <c r="J33" s="1"/>
      <c r="K33" s="1"/>
      <c r="L33" s="1"/>
      <c r="M33" s="1"/>
      <c r="N33" s="1"/>
    </row>
    <row r="34" spans="2:14" x14ac:dyDescent="0.25">
      <c r="C34" s="1"/>
      <c r="D34" s="1"/>
      <c r="E34" s="1"/>
      <c r="F34" s="1"/>
      <c r="G34" s="1"/>
      <c r="H34" s="1"/>
      <c r="I34" s="1"/>
      <c r="J34" s="1"/>
      <c r="K34" s="1"/>
      <c r="L34" s="1"/>
      <c r="M34" s="1"/>
      <c r="N34" s="1"/>
    </row>
    <row r="35" spans="2:14" x14ac:dyDescent="0.25">
      <c r="C35" s="1"/>
      <c r="D35" s="1"/>
      <c r="E35" s="1"/>
      <c r="F35" s="1"/>
      <c r="G35" s="1"/>
      <c r="H35" s="1"/>
      <c r="I35" s="1"/>
      <c r="J35" s="1"/>
      <c r="K35" s="1"/>
      <c r="L35" s="1"/>
      <c r="M35" s="1"/>
      <c r="N35" s="1"/>
    </row>
    <row r="36" spans="2:14" x14ac:dyDescent="0.25">
      <c r="C36" s="1"/>
      <c r="D36" s="1"/>
      <c r="E36" s="1"/>
      <c r="F36" s="1"/>
      <c r="G36" s="1"/>
      <c r="H36" s="1"/>
      <c r="I36" s="1"/>
      <c r="J36" s="1"/>
      <c r="K36" s="1"/>
      <c r="L36" s="1"/>
      <c r="M36" s="1"/>
      <c r="N36" s="1"/>
    </row>
    <row r="37" spans="2:14" x14ac:dyDescent="0.25">
      <c r="C37" s="1"/>
      <c r="D37" s="1"/>
      <c r="E37" s="1"/>
      <c r="F37" s="1"/>
      <c r="G37" s="1"/>
      <c r="H37" s="1"/>
      <c r="I37" s="1"/>
      <c r="J37" s="1"/>
      <c r="K37" s="1"/>
      <c r="L37" s="1"/>
      <c r="M37" s="1"/>
      <c r="N37" s="1"/>
    </row>
    <row r="38" spans="2:14" x14ac:dyDescent="0.25">
      <c r="C38" s="1"/>
      <c r="D38" s="1"/>
      <c r="E38" s="1"/>
      <c r="F38" s="1"/>
      <c r="G38" s="1"/>
      <c r="H38" s="1"/>
      <c r="I38" s="1"/>
      <c r="J38" s="1"/>
      <c r="K38" s="1"/>
      <c r="L38" s="1"/>
      <c r="M38" s="1"/>
      <c r="N38" s="1"/>
    </row>
  </sheetData>
  <mergeCells count="11">
    <mergeCell ref="H2:H4"/>
    <mergeCell ref="A3:A4"/>
    <mergeCell ref="B3:B4"/>
    <mergeCell ref="H6:H7"/>
    <mergeCell ref="A6:A7"/>
    <mergeCell ref="B6:B7"/>
    <mergeCell ref="C6:C7"/>
    <mergeCell ref="D6:D7"/>
    <mergeCell ref="E6:E7"/>
    <mergeCell ref="F6:F7"/>
    <mergeCell ref="G6:G7"/>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61"/>
  <sheetViews>
    <sheetView view="pageBreakPreview" zoomScaleSheetLayoutView="100" workbookViewId="0">
      <selection activeCell="B24" sqref="B24:I24"/>
    </sheetView>
  </sheetViews>
  <sheetFormatPr defaultRowHeight="15.75" x14ac:dyDescent="0.25"/>
  <cols>
    <col min="1" max="1" width="3.28515625" style="8" customWidth="1"/>
    <col min="2" max="2" width="15.7109375" style="8" customWidth="1"/>
    <col min="3" max="16384" width="9.140625" style="8"/>
  </cols>
  <sheetData>
    <row r="2" spans="1:12" ht="30" customHeight="1" x14ac:dyDescent="0.25">
      <c r="A2" s="61" t="s">
        <v>42</v>
      </c>
      <c r="B2" s="63"/>
      <c r="C2" s="62"/>
      <c r="D2" s="61" t="s">
        <v>76</v>
      </c>
      <c r="E2" s="63"/>
      <c r="F2" s="62"/>
      <c r="G2" s="61" t="s">
        <v>30</v>
      </c>
      <c r="H2" s="62"/>
      <c r="I2" s="24" t="s">
        <v>35</v>
      </c>
    </row>
    <row r="3" spans="1:12" ht="29.25" customHeight="1" x14ac:dyDescent="0.25">
      <c r="A3" s="66" t="s">
        <v>43</v>
      </c>
      <c r="B3" s="67"/>
      <c r="C3" s="64" t="s">
        <v>31</v>
      </c>
      <c r="D3" s="61" t="s">
        <v>77</v>
      </c>
      <c r="E3" s="63"/>
      <c r="F3" s="62"/>
      <c r="G3" s="61" t="s">
        <v>30</v>
      </c>
      <c r="H3" s="63"/>
      <c r="I3" s="62"/>
    </row>
    <row r="4" spans="1:12" ht="29.25" customHeight="1" thickBot="1" x14ac:dyDescent="0.3">
      <c r="A4" s="68"/>
      <c r="B4" s="69"/>
      <c r="C4" s="65"/>
      <c r="D4" s="61" t="s">
        <v>33</v>
      </c>
      <c r="E4" s="63"/>
      <c r="F4" s="62"/>
      <c r="G4" s="61" t="s">
        <v>30</v>
      </c>
      <c r="H4" s="63"/>
      <c r="I4" s="62"/>
    </row>
    <row r="7" spans="1:12" ht="15" customHeight="1" x14ac:dyDescent="0.25">
      <c r="A7" s="71" t="s">
        <v>19</v>
      </c>
      <c r="B7" s="71"/>
      <c r="C7" s="71"/>
      <c r="D7" s="71"/>
      <c r="E7" s="71"/>
      <c r="F7" s="71"/>
      <c r="G7" s="71"/>
      <c r="H7" s="71"/>
      <c r="I7" s="71"/>
      <c r="J7" s="7"/>
      <c r="K7" s="7"/>
      <c r="L7" s="7"/>
    </row>
    <row r="8" spans="1:12" x14ac:dyDescent="0.25">
      <c r="A8" s="71"/>
      <c r="B8" s="71"/>
      <c r="C8" s="71"/>
      <c r="D8" s="71"/>
      <c r="E8" s="71"/>
      <c r="F8" s="71"/>
      <c r="G8" s="71"/>
      <c r="H8" s="71"/>
      <c r="I8" s="71"/>
      <c r="J8" s="9"/>
      <c r="K8" s="9"/>
      <c r="L8" s="9"/>
    </row>
    <row r="9" spans="1:12" x14ac:dyDescent="0.25">
      <c r="A9" s="10"/>
      <c r="B9" s="10"/>
      <c r="C9" s="10"/>
      <c r="D9" s="10"/>
      <c r="E9" s="10"/>
      <c r="F9" s="10"/>
      <c r="G9" s="10"/>
      <c r="H9" s="10"/>
      <c r="I9" s="10"/>
      <c r="J9" s="9"/>
      <c r="K9" s="9"/>
      <c r="L9" s="9"/>
    </row>
    <row r="10" spans="1:12" x14ac:dyDescent="0.25">
      <c r="A10" s="11" t="s">
        <v>20</v>
      </c>
      <c r="B10" s="73" t="s">
        <v>38</v>
      </c>
      <c r="C10" s="73"/>
      <c r="D10" s="73"/>
      <c r="E10" s="73"/>
      <c r="F10" s="73"/>
      <c r="G10" s="73"/>
      <c r="H10" s="73"/>
      <c r="I10" s="73"/>
      <c r="J10" s="9"/>
      <c r="K10" s="9"/>
      <c r="L10" s="9"/>
    </row>
    <row r="11" spans="1:12" x14ac:dyDescent="0.25">
      <c r="A11" s="10"/>
      <c r="B11" s="10"/>
      <c r="C11" s="10"/>
      <c r="D11" s="10"/>
      <c r="E11" s="10"/>
      <c r="F11" s="10"/>
      <c r="G11" s="10"/>
      <c r="H11" s="10"/>
      <c r="I11" s="10"/>
      <c r="J11" s="9"/>
      <c r="K11" s="9"/>
      <c r="L11" s="9"/>
    </row>
    <row r="12" spans="1:12" ht="30.75" customHeight="1" x14ac:dyDescent="0.25">
      <c r="A12" s="10"/>
      <c r="B12" s="70" t="s">
        <v>39</v>
      </c>
      <c r="C12" s="70"/>
      <c r="D12" s="70"/>
      <c r="E12" s="70"/>
      <c r="F12" s="70"/>
      <c r="G12" s="70"/>
      <c r="H12" s="70"/>
      <c r="I12" s="70"/>
      <c r="J12" s="9"/>
      <c r="K12" s="9"/>
      <c r="L12" s="9"/>
    </row>
    <row r="13" spans="1:12" ht="30.75" customHeight="1" x14ac:dyDescent="0.25">
      <c r="A13" s="10"/>
      <c r="B13" s="70"/>
      <c r="C13" s="70"/>
      <c r="D13" s="70"/>
      <c r="E13" s="70"/>
      <c r="F13" s="70"/>
      <c r="G13" s="70"/>
      <c r="H13" s="70"/>
      <c r="I13" s="70"/>
      <c r="J13" s="9"/>
      <c r="K13" s="9"/>
      <c r="L13" s="9"/>
    </row>
    <row r="14" spans="1:12" ht="30.75" customHeight="1" x14ac:dyDescent="0.25">
      <c r="A14" s="10"/>
      <c r="B14" s="70"/>
      <c r="C14" s="70"/>
      <c r="D14" s="70"/>
      <c r="E14" s="70"/>
      <c r="F14" s="70"/>
      <c r="G14" s="70"/>
      <c r="H14" s="70"/>
      <c r="I14" s="70"/>
      <c r="J14" s="9"/>
      <c r="K14" s="9"/>
      <c r="L14" s="9"/>
    </row>
    <row r="15" spans="1:12" x14ac:dyDescent="0.25">
      <c r="A15" s="10"/>
      <c r="B15" s="10"/>
      <c r="C15" s="10"/>
      <c r="D15" s="10"/>
      <c r="E15" s="10"/>
      <c r="F15" s="10"/>
      <c r="G15" s="10"/>
      <c r="H15" s="10"/>
      <c r="I15" s="10"/>
      <c r="J15" s="9"/>
      <c r="K15" s="9"/>
      <c r="L15" s="9"/>
    </row>
    <row r="16" spans="1:12" x14ac:dyDescent="0.25">
      <c r="A16" s="11" t="s">
        <v>20</v>
      </c>
      <c r="B16" s="12" t="s">
        <v>21</v>
      </c>
      <c r="C16" s="9"/>
      <c r="D16" s="9"/>
      <c r="E16" s="9"/>
      <c r="F16" s="9"/>
      <c r="G16" s="9"/>
      <c r="H16" s="9"/>
      <c r="I16" s="9"/>
      <c r="J16" s="9"/>
      <c r="K16" s="9"/>
      <c r="L16" s="9"/>
    </row>
    <row r="17" spans="1:12" x14ac:dyDescent="0.25">
      <c r="A17" s="9"/>
      <c r="B17" s="9"/>
      <c r="C17" s="9"/>
      <c r="D17" s="9"/>
      <c r="E17" s="9"/>
      <c r="F17" s="9"/>
      <c r="G17" s="9"/>
      <c r="H17" s="9"/>
      <c r="I17" s="9"/>
      <c r="J17" s="9"/>
      <c r="K17" s="9"/>
      <c r="L17" s="9"/>
    </row>
    <row r="18" spans="1:12" ht="15" customHeight="1" x14ac:dyDescent="0.25">
      <c r="A18" s="9"/>
      <c r="B18" s="71" t="s">
        <v>37</v>
      </c>
      <c r="C18" s="71"/>
      <c r="D18" s="71"/>
      <c r="E18" s="71"/>
      <c r="F18" s="71"/>
      <c r="G18" s="71"/>
      <c r="H18" s="71"/>
      <c r="I18" s="71"/>
      <c r="J18" s="13"/>
      <c r="K18" s="13"/>
      <c r="L18" s="13"/>
    </row>
    <row r="19" spans="1:12" ht="32.25" customHeight="1" x14ac:dyDescent="0.25">
      <c r="A19" s="9"/>
      <c r="B19" s="71"/>
      <c r="C19" s="71"/>
      <c r="D19" s="71"/>
      <c r="E19" s="71"/>
      <c r="F19" s="71"/>
      <c r="G19" s="71"/>
      <c r="H19" s="71"/>
      <c r="I19" s="71"/>
      <c r="J19" s="14"/>
      <c r="K19" s="14"/>
      <c r="L19" s="14"/>
    </row>
    <row r="20" spans="1:12" x14ac:dyDescent="0.25">
      <c r="A20" s="9"/>
      <c r="B20" s="10"/>
      <c r="C20" s="10"/>
      <c r="D20" s="10"/>
      <c r="E20" s="10"/>
      <c r="F20" s="10"/>
      <c r="G20" s="10"/>
      <c r="H20" s="10"/>
      <c r="I20" s="10"/>
      <c r="J20" s="14"/>
      <c r="K20" s="14"/>
      <c r="L20" s="14"/>
    </row>
    <row r="21" spans="1:12" ht="15" customHeight="1" x14ac:dyDescent="0.25">
      <c r="A21" s="15" t="s">
        <v>20</v>
      </c>
      <c r="B21" s="72" t="s">
        <v>22</v>
      </c>
      <c r="C21" s="72"/>
      <c r="D21" s="72"/>
      <c r="E21" s="72"/>
      <c r="F21" s="72"/>
      <c r="G21" s="72"/>
      <c r="H21" s="72"/>
      <c r="I21" s="72"/>
      <c r="J21" s="16"/>
      <c r="K21" s="16"/>
      <c r="L21" s="16"/>
    </row>
    <row r="22" spans="1:12" x14ac:dyDescent="0.25">
      <c r="A22" s="9"/>
      <c r="B22" s="72"/>
      <c r="C22" s="72"/>
      <c r="D22" s="72"/>
      <c r="E22" s="72"/>
      <c r="F22" s="72"/>
      <c r="G22" s="72"/>
      <c r="H22" s="72"/>
      <c r="I22" s="72"/>
      <c r="J22" s="9"/>
      <c r="K22" s="9"/>
      <c r="L22" s="9"/>
    </row>
    <row r="23" spans="1:12" x14ac:dyDescent="0.25">
      <c r="A23" s="9"/>
      <c r="B23" s="9"/>
      <c r="C23" s="9"/>
      <c r="D23" s="9"/>
      <c r="E23" s="9"/>
      <c r="F23" s="9"/>
      <c r="G23" s="9"/>
      <c r="H23" s="9"/>
      <c r="I23" s="9"/>
      <c r="J23" s="9"/>
      <c r="K23" s="9"/>
      <c r="L23" s="9"/>
    </row>
    <row r="24" spans="1:12" ht="15" customHeight="1" x14ac:dyDescent="0.25">
      <c r="A24" s="9"/>
      <c r="B24" s="71" t="s">
        <v>23</v>
      </c>
      <c r="C24" s="71"/>
      <c r="D24" s="71"/>
      <c r="E24" s="71"/>
      <c r="F24" s="71"/>
      <c r="G24" s="71"/>
      <c r="H24" s="71"/>
      <c r="I24" s="71"/>
      <c r="J24" s="13"/>
      <c r="K24" s="13"/>
      <c r="L24" s="13"/>
    </row>
    <row r="25" spans="1:12" ht="15" customHeight="1" x14ac:dyDescent="0.25">
      <c r="A25" s="9"/>
      <c r="B25" s="71"/>
      <c r="C25" s="71"/>
      <c r="D25" s="71"/>
      <c r="E25" s="71"/>
      <c r="F25" s="71"/>
      <c r="G25" s="71"/>
      <c r="H25" s="71"/>
      <c r="I25" s="71"/>
      <c r="J25" s="13"/>
      <c r="K25" s="13"/>
      <c r="L25" s="13"/>
    </row>
    <row r="26" spans="1:12" ht="33" customHeight="1" x14ac:dyDescent="0.25">
      <c r="A26" s="9"/>
      <c r="B26" s="71"/>
      <c r="C26" s="71"/>
      <c r="D26" s="71"/>
      <c r="E26" s="71"/>
      <c r="F26" s="71"/>
      <c r="G26" s="71"/>
      <c r="H26" s="71"/>
      <c r="I26" s="71"/>
      <c r="J26" s="13"/>
      <c r="K26" s="13"/>
      <c r="L26" s="13"/>
    </row>
    <row r="27" spans="1:12" x14ac:dyDescent="0.25">
      <c r="A27" s="9"/>
      <c r="B27" s="9"/>
      <c r="C27" s="9"/>
      <c r="D27" s="9"/>
      <c r="E27" s="9"/>
      <c r="F27" s="9"/>
      <c r="G27" s="9"/>
      <c r="H27" s="9"/>
      <c r="I27" s="9"/>
      <c r="J27" s="9"/>
      <c r="K27" s="9"/>
      <c r="L27" s="9"/>
    </row>
    <row r="28" spans="1:12" ht="15" customHeight="1" x14ac:dyDescent="0.25">
      <c r="A28" s="15" t="s">
        <v>20</v>
      </c>
      <c r="B28" s="72" t="s">
        <v>24</v>
      </c>
      <c r="C28" s="72"/>
      <c r="D28" s="72"/>
      <c r="E28" s="72"/>
      <c r="F28" s="72"/>
      <c r="G28" s="72"/>
      <c r="H28" s="72"/>
      <c r="I28" s="72"/>
      <c r="J28" s="16"/>
      <c r="K28" s="16"/>
      <c r="L28" s="16"/>
    </row>
    <row r="29" spans="1:12" ht="18.75" customHeight="1" x14ac:dyDescent="0.25">
      <c r="A29" s="15"/>
      <c r="B29" s="72"/>
      <c r="C29" s="72"/>
      <c r="D29" s="72"/>
      <c r="E29" s="72"/>
      <c r="F29" s="72"/>
      <c r="G29" s="72"/>
      <c r="H29" s="72"/>
      <c r="I29" s="72"/>
      <c r="J29" s="16"/>
      <c r="K29" s="16"/>
      <c r="L29" s="16"/>
    </row>
    <row r="30" spans="1:12" x14ac:dyDescent="0.25">
      <c r="A30" s="9"/>
      <c r="B30" s="9"/>
      <c r="C30" s="9"/>
      <c r="D30" s="9"/>
      <c r="E30" s="9"/>
      <c r="F30" s="9"/>
      <c r="G30" s="9"/>
      <c r="H30" s="9"/>
      <c r="I30" s="9"/>
      <c r="J30" s="9"/>
      <c r="K30" s="9"/>
      <c r="L30" s="9"/>
    </row>
    <row r="31" spans="1:12" ht="15" customHeight="1" x14ac:dyDescent="0.25">
      <c r="A31" s="9"/>
      <c r="B31" s="70" t="s">
        <v>25</v>
      </c>
      <c r="C31" s="70"/>
      <c r="D31" s="70"/>
      <c r="E31" s="70"/>
      <c r="F31" s="70"/>
      <c r="G31" s="70"/>
      <c r="H31" s="70"/>
      <c r="I31" s="70"/>
      <c r="J31" s="13"/>
      <c r="K31" s="13"/>
      <c r="L31" s="13"/>
    </row>
    <row r="32" spans="1:12" ht="15" customHeight="1" x14ac:dyDescent="0.25">
      <c r="A32" s="9"/>
      <c r="B32" s="70"/>
      <c r="C32" s="70"/>
      <c r="D32" s="70"/>
      <c r="E32" s="70"/>
      <c r="F32" s="70"/>
      <c r="G32" s="70"/>
      <c r="H32" s="70"/>
      <c r="I32" s="70"/>
      <c r="J32" s="13"/>
      <c r="K32" s="13"/>
      <c r="L32" s="13"/>
    </row>
    <row r="33" spans="1:12" ht="15" customHeight="1" x14ac:dyDescent="0.25">
      <c r="A33" s="9"/>
      <c r="B33" s="70"/>
      <c r="C33" s="70"/>
      <c r="D33" s="70"/>
      <c r="E33" s="70"/>
      <c r="F33" s="70"/>
      <c r="G33" s="70"/>
      <c r="H33" s="70"/>
      <c r="I33" s="70"/>
      <c r="J33" s="13"/>
      <c r="K33" s="13"/>
      <c r="L33" s="13"/>
    </row>
    <row r="34" spans="1:12" x14ac:dyDescent="0.25">
      <c r="A34" s="9"/>
      <c r="B34" s="70"/>
      <c r="C34" s="70"/>
      <c r="D34" s="70"/>
      <c r="E34" s="70"/>
      <c r="F34" s="70"/>
      <c r="G34" s="70"/>
      <c r="H34" s="70"/>
      <c r="I34" s="70"/>
      <c r="J34" s="9"/>
      <c r="K34" s="9"/>
      <c r="L34" s="9"/>
    </row>
    <row r="35" spans="1:12" x14ac:dyDescent="0.25">
      <c r="A35" s="9"/>
      <c r="B35" s="10"/>
      <c r="C35" s="10"/>
      <c r="D35" s="10"/>
      <c r="E35" s="10"/>
      <c r="F35" s="10"/>
      <c r="G35" s="10"/>
      <c r="H35" s="10"/>
      <c r="I35" s="10"/>
      <c r="J35" s="10"/>
      <c r="K35" s="10"/>
      <c r="L35" s="9"/>
    </row>
    <row r="36" spans="1:12" ht="15.75" customHeight="1" x14ac:dyDescent="0.25">
      <c r="A36" s="11" t="s">
        <v>20</v>
      </c>
      <c r="B36" s="74" t="s">
        <v>40</v>
      </c>
      <c r="C36" s="74"/>
      <c r="D36" s="74"/>
      <c r="E36" s="74"/>
      <c r="F36" s="74"/>
      <c r="G36" s="74"/>
      <c r="H36" s="74"/>
      <c r="I36" s="74"/>
      <c r="J36" s="9"/>
      <c r="K36" s="9"/>
      <c r="L36" s="9"/>
    </row>
    <row r="37" spans="1:12" x14ac:dyDescent="0.25">
      <c r="A37" s="11"/>
      <c r="B37" s="74"/>
      <c r="C37" s="74"/>
      <c r="D37" s="74"/>
      <c r="E37" s="74"/>
      <c r="F37" s="74"/>
      <c r="G37" s="74"/>
      <c r="H37" s="74"/>
      <c r="I37" s="74"/>
      <c r="J37" s="9"/>
      <c r="K37" s="9"/>
      <c r="L37" s="9"/>
    </row>
    <row r="38" spans="1:12" x14ac:dyDescent="0.25">
      <c r="A38" s="9"/>
      <c r="B38" s="74"/>
      <c r="C38" s="74"/>
      <c r="D38" s="74"/>
      <c r="E38" s="74"/>
      <c r="F38" s="74"/>
      <c r="G38" s="74"/>
      <c r="H38" s="74"/>
      <c r="I38" s="74"/>
      <c r="J38" s="9"/>
      <c r="K38" s="9"/>
      <c r="L38" s="9"/>
    </row>
    <row r="39" spans="1:12" x14ac:dyDescent="0.25">
      <c r="A39" s="9"/>
      <c r="B39" s="74"/>
      <c r="C39" s="74"/>
      <c r="D39" s="74"/>
      <c r="E39" s="74"/>
      <c r="F39" s="74"/>
      <c r="G39" s="74"/>
      <c r="H39" s="74"/>
      <c r="I39" s="74"/>
      <c r="J39" s="9"/>
      <c r="K39" s="9"/>
      <c r="L39" s="9"/>
    </row>
    <row r="40" spans="1:12" x14ac:dyDescent="0.25">
      <c r="A40" s="9"/>
      <c r="B40" s="9"/>
      <c r="C40" s="9"/>
      <c r="D40" s="9"/>
      <c r="E40" s="9"/>
      <c r="F40" s="9"/>
      <c r="G40" s="9"/>
      <c r="H40" s="9"/>
      <c r="I40" s="9"/>
      <c r="J40" s="9"/>
      <c r="K40" s="9"/>
      <c r="L40" s="9"/>
    </row>
    <row r="41" spans="1:12" x14ac:dyDescent="0.25">
      <c r="A41" s="9"/>
      <c r="B41" s="9"/>
      <c r="C41" s="9"/>
      <c r="D41" s="9"/>
      <c r="E41" s="9"/>
      <c r="F41" s="9"/>
      <c r="G41" s="9"/>
      <c r="H41" s="9"/>
      <c r="I41" s="9"/>
      <c r="J41" s="9"/>
      <c r="K41" s="9"/>
      <c r="L41" s="9"/>
    </row>
    <row r="42" spans="1:12" ht="15" customHeight="1" x14ac:dyDescent="0.25">
      <c r="A42" s="9"/>
      <c r="B42" s="70" t="s">
        <v>41</v>
      </c>
      <c r="C42" s="70"/>
      <c r="D42" s="70"/>
      <c r="E42" s="70"/>
      <c r="F42" s="70"/>
      <c r="G42" s="70"/>
      <c r="H42" s="70"/>
      <c r="I42" s="70"/>
      <c r="J42" s="13"/>
      <c r="K42" s="13"/>
      <c r="L42" s="13"/>
    </row>
    <row r="43" spans="1:12" x14ac:dyDescent="0.25">
      <c r="A43" s="9"/>
      <c r="B43" s="70"/>
      <c r="C43" s="70"/>
      <c r="D43" s="70"/>
      <c r="E43" s="70"/>
      <c r="F43" s="70"/>
      <c r="G43" s="70"/>
      <c r="H43" s="70"/>
      <c r="I43" s="70"/>
      <c r="J43" s="9"/>
      <c r="K43" s="9"/>
      <c r="L43" s="9"/>
    </row>
    <row r="44" spans="1:12" ht="35.25" customHeight="1" x14ac:dyDescent="0.25">
      <c r="A44" s="9"/>
      <c r="B44" s="70"/>
      <c r="C44" s="70"/>
      <c r="D44" s="70"/>
      <c r="E44" s="70"/>
      <c r="F44" s="70"/>
      <c r="G44" s="70"/>
      <c r="H44" s="70"/>
      <c r="I44" s="70"/>
      <c r="J44" s="9"/>
      <c r="K44" s="9"/>
      <c r="L44" s="9"/>
    </row>
    <row r="45" spans="1:12" x14ac:dyDescent="0.25">
      <c r="A45" s="9"/>
      <c r="B45" s="9"/>
      <c r="C45" s="9"/>
      <c r="D45" s="9"/>
      <c r="E45" s="9"/>
      <c r="F45" s="9"/>
      <c r="G45" s="9"/>
      <c r="H45" s="9"/>
      <c r="I45" s="9"/>
      <c r="J45" s="9"/>
      <c r="K45" s="9"/>
      <c r="L45" s="9"/>
    </row>
    <row r="46" spans="1:12" x14ac:dyDescent="0.25">
      <c r="A46" s="15" t="s">
        <v>20</v>
      </c>
      <c r="B46" s="12" t="s">
        <v>27</v>
      </c>
      <c r="C46" s="9"/>
      <c r="D46" s="9"/>
      <c r="E46" s="9"/>
      <c r="F46" s="9"/>
      <c r="G46" s="9"/>
      <c r="H46" s="9"/>
      <c r="I46" s="9"/>
      <c r="J46" s="9"/>
      <c r="K46" s="9"/>
      <c r="L46" s="9"/>
    </row>
    <row r="47" spans="1:12" x14ac:dyDescent="0.25">
      <c r="A47" s="15"/>
      <c r="B47" s="12"/>
      <c r="C47" s="9"/>
      <c r="D47" s="9"/>
      <c r="E47" s="9"/>
      <c r="F47" s="9"/>
      <c r="G47" s="9"/>
      <c r="H47" s="9"/>
      <c r="I47" s="9"/>
      <c r="J47" s="9"/>
      <c r="K47" s="9"/>
      <c r="L47" s="9"/>
    </row>
    <row r="48" spans="1:12" ht="15" customHeight="1" x14ac:dyDescent="0.25">
      <c r="A48" s="9"/>
      <c r="B48" s="70" t="s">
        <v>28</v>
      </c>
      <c r="C48" s="70"/>
      <c r="D48" s="70"/>
      <c r="E48" s="70"/>
      <c r="F48" s="70"/>
      <c r="G48" s="70"/>
      <c r="H48" s="70"/>
      <c r="I48" s="70"/>
      <c r="J48" s="7"/>
      <c r="K48" s="7"/>
      <c r="L48" s="7"/>
    </row>
    <row r="49" spans="1:12" ht="48.75" customHeight="1" x14ac:dyDescent="0.25">
      <c r="A49" s="9"/>
      <c r="B49" s="70"/>
      <c r="C49" s="70"/>
      <c r="D49" s="70"/>
      <c r="E49" s="70"/>
      <c r="F49" s="70"/>
      <c r="G49" s="70"/>
      <c r="H49" s="70"/>
      <c r="I49" s="70"/>
      <c r="J49" s="9"/>
      <c r="K49" s="9"/>
      <c r="L49" s="9"/>
    </row>
    <row r="50" spans="1:12" ht="11.25" customHeight="1" x14ac:dyDescent="0.25">
      <c r="A50" s="9"/>
      <c r="B50" s="10"/>
      <c r="C50" s="10"/>
      <c r="D50" s="10"/>
      <c r="E50" s="10"/>
      <c r="F50" s="10"/>
      <c r="G50" s="10"/>
      <c r="H50" s="10"/>
      <c r="I50" s="10"/>
      <c r="J50" s="9"/>
      <c r="K50" s="9"/>
      <c r="L50" s="9"/>
    </row>
    <row r="51" spans="1:12" x14ac:dyDescent="0.25">
      <c r="A51" s="17" t="s">
        <v>20</v>
      </c>
      <c r="B51" s="18" t="s">
        <v>26</v>
      </c>
      <c r="C51" s="9"/>
      <c r="D51" s="9"/>
      <c r="E51" s="9"/>
      <c r="F51" s="9"/>
      <c r="G51" s="9"/>
      <c r="H51" s="9"/>
      <c r="I51" s="9"/>
      <c r="J51" s="9"/>
      <c r="K51" s="9"/>
      <c r="L51" s="9"/>
    </row>
    <row r="52" spans="1:12" ht="15" customHeight="1" x14ac:dyDescent="0.25">
      <c r="A52" s="9"/>
      <c r="B52" s="70" t="s">
        <v>78</v>
      </c>
      <c r="C52" s="70"/>
      <c r="D52" s="70"/>
      <c r="E52" s="70"/>
      <c r="F52" s="70"/>
      <c r="G52" s="70"/>
      <c r="H52" s="70"/>
      <c r="I52" s="70"/>
      <c r="J52" s="9"/>
      <c r="K52" s="9"/>
      <c r="L52" s="9"/>
    </row>
    <row r="53" spans="1:12" ht="15" customHeight="1" x14ac:dyDescent="0.25">
      <c r="A53" s="9"/>
      <c r="B53" s="70"/>
      <c r="C53" s="70"/>
      <c r="D53" s="70"/>
      <c r="E53" s="70"/>
      <c r="F53" s="70"/>
      <c r="G53" s="70"/>
      <c r="H53" s="70"/>
      <c r="I53" s="70"/>
      <c r="J53" s="9"/>
      <c r="K53" s="9"/>
      <c r="L53" s="9"/>
    </row>
    <row r="54" spans="1:12" ht="15" customHeight="1" x14ac:dyDescent="0.25">
      <c r="B54" s="70"/>
      <c r="C54" s="70"/>
      <c r="D54" s="70"/>
      <c r="E54" s="70"/>
      <c r="F54" s="70"/>
      <c r="G54" s="70"/>
      <c r="H54" s="70"/>
      <c r="I54" s="70"/>
    </row>
    <row r="55" spans="1:12" ht="27.75" customHeight="1" x14ac:dyDescent="0.25">
      <c r="B55" s="70"/>
      <c r="C55" s="70"/>
      <c r="D55" s="70"/>
      <c r="E55" s="70"/>
      <c r="F55" s="70"/>
      <c r="G55" s="70"/>
      <c r="H55" s="70"/>
      <c r="I55" s="70"/>
    </row>
    <row r="56" spans="1:12" x14ac:dyDescent="0.25">
      <c r="B56" s="70"/>
      <c r="C56" s="70"/>
      <c r="D56" s="70"/>
      <c r="E56" s="70"/>
      <c r="F56" s="70"/>
      <c r="G56" s="70"/>
      <c r="H56" s="70"/>
      <c r="I56" s="70"/>
    </row>
    <row r="57" spans="1:12" x14ac:dyDescent="0.25">
      <c r="B57" s="70"/>
      <c r="C57" s="70"/>
      <c r="D57" s="70"/>
      <c r="E57" s="70"/>
      <c r="F57" s="70"/>
      <c r="G57" s="70"/>
      <c r="H57" s="70"/>
      <c r="I57" s="70"/>
    </row>
    <row r="58" spans="1:12" x14ac:dyDescent="0.25">
      <c r="B58" s="70"/>
      <c r="C58" s="70"/>
      <c r="D58" s="70"/>
      <c r="E58" s="70"/>
      <c r="F58" s="70"/>
      <c r="G58" s="70"/>
      <c r="H58" s="70"/>
      <c r="I58" s="70"/>
    </row>
    <row r="59" spans="1:12" x14ac:dyDescent="0.25">
      <c r="B59" s="70"/>
      <c r="C59" s="70"/>
      <c r="D59" s="70"/>
      <c r="E59" s="70"/>
      <c r="F59" s="70"/>
      <c r="G59" s="70"/>
      <c r="H59" s="70"/>
      <c r="I59" s="70"/>
    </row>
    <row r="60" spans="1:12" x14ac:dyDescent="0.25">
      <c r="B60" s="70"/>
      <c r="C60" s="70"/>
      <c r="D60" s="70"/>
      <c r="E60" s="70"/>
      <c r="F60" s="70"/>
      <c r="G60" s="70"/>
      <c r="H60" s="70"/>
      <c r="I60" s="70"/>
    </row>
    <row r="61" spans="1:12" x14ac:dyDescent="0.25">
      <c r="B61" s="70"/>
      <c r="C61" s="70"/>
      <c r="D61" s="70"/>
      <c r="E61" s="70"/>
      <c r="F61" s="70"/>
      <c r="G61" s="70"/>
      <c r="H61" s="70"/>
      <c r="I61" s="70"/>
    </row>
  </sheetData>
  <mergeCells count="21">
    <mergeCell ref="B42:I44"/>
    <mergeCell ref="B48:I49"/>
    <mergeCell ref="B52:I61"/>
    <mergeCell ref="A7:I8"/>
    <mergeCell ref="B18:I19"/>
    <mergeCell ref="B21:I22"/>
    <mergeCell ref="B24:I26"/>
    <mergeCell ref="B31:I34"/>
    <mergeCell ref="B28:I29"/>
    <mergeCell ref="B10:I10"/>
    <mergeCell ref="B12:I14"/>
    <mergeCell ref="B36:I39"/>
    <mergeCell ref="G2:H2"/>
    <mergeCell ref="G3:I3"/>
    <mergeCell ref="G4:I4"/>
    <mergeCell ref="C3:C4"/>
    <mergeCell ref="A2:C2"/>
    <mergeCell ref="A3:B4"/>
    <mergeCell ref="D2:F2"/>
    <mergeCell ref="D3:F3"/>
    <mergeCell ref="D4:F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0"/>
  <sheetViews>
    <sheetView tabSelected="1" view="pageBreakPreview" zoomScaleSheetLayoutView="100" workbookViewId="0">
      <selection activeCell="B24" sqref="B24:I24"/>
    </sheetView>
  </sheetViews>
  <sheetFormatPr defaultRowHeight="15" x14ac:dyDescent="0.25"/>
  <cols>
    <col min="1" max="1" width="5" customWidth="1"/>
    <col min="2" max="2" width="30.42578125" customWidth="1"/>
    <col min="3" max="3" width="13.42578125" bestFit="1" customWidth="1"/>
    <col min="4" max="4" width="15.5703125" customWidth="1"/>
  </cols>
  <sheetData>
    <row r="1" spans="2:4" x14ac:dyDescent="0.25">
      <c r="C1" s="75" t="s">
        <v>15</v>
      </c>
      <c r="D1" s="76" t="s">
        <v>17</v>
      </c>
    </row>
    <row r="2" spans="2:4" x14ac:dyDescent="0.25">
      <c r="C2" s="75"/>
      <c r="D2" s="76"/>
    </row>
    <row r="3" spans="2:4" ht="15" customHeight="1" x14ac:dyDescent="0.25">
      <c r="B3" s="3" t="s">
        <v>64</v>
      </c>
      <c r="C3" s="1" t="s">
        <v>16</v>
      </c>
      <c r="D3">
        <v>53.48</v>
      </c>
    </row>
    <row r="4" spans="2:4" x14ac:dyDescent="0.25">
      <c r="B4" s="3" t="s">
        <v>65</v>
      </c>
      <c r="C4" s="1" t="s">
        <v>16</v>
      </c>
      <c r="D4">
        <v>77.67</v>
      </c>
    </row>
    <row r="5" spans="2:4" x14ac:dyDescent="0.25">
      <c r="B5" s="3" t="s">
        <v>3</v>
      </c>
      <c r="C5" s="1" t="s">
        <v>16</v>
      </c>
      <c r="D5">
        <v>51</v>
      </c>
    </row>
    <row r="6" spans="2:4" x14ac:dyDescent="0.25">
      <c r="B6" s="3" t="s">
        <v>66</v>
      </c>
      <c r="C6" s="1" t="s">
        <v>16</v>
      </c>
      <c r="D6">
        <v>95</v>
      </c>
    </row>
    <row r="7" spans="2:4" x14ac:dyDescent="0.25">
      <c r="B7" s="3" t="s">
        <v>67</v>
      </c>
      <c r="C7" s="1" t="s">
        <v>16</v>
      </c>
      <c r="D7">
        <v>95</v>
      </c>
    </row>
    <row r="8" spans="2:4" x14ac:dyDescent="0.25">
      <c r="B8" s="3" t="s">
        <v>68</v>
      </c>
      <c r="C8" s="1" t="s">
        <v>16</v>
      </c>
      <c r="D8">
        <v>90</v>
      </c>
    </row>
    <row r="9" spans="2:4" x14ac:dyDescent="0.25">
      <c r="B9" s="3" t="s">
        <v>4</v>
      </c>
      <c r="C9" s="1" t="s">
        <v>16</v>
      </c>
      <c r="D9">
        <v>60</v>
      </c>
    </row>
    <row r="10" spans="2:4" x14ac:dyDescent="0.25">
      <c r="B10" s="3" t="s">
        <v>69</v>
      </c>
      <c r="C10" s="1" t="s">
        <v>16</v>
      </c>
      <c r="D10">
        <v>66.5</v>
      </c>
    </row>
    <row r="11" spans="2:4" x14ac:dyDescent="0.25">
      <c r="B11" s="3" t="s">
        <v>5</v>
      </c>
      <c r="C11" s="1" t="s">
        <v>16</v>
      </c>
      <c r="D11">
        <v>87.32</v>
      </c>
    </row>
    <row r="12" spans="2:4" x14ac:dyDescent="0.25">
      <c r="B12" s="3" t="s">
        <v>70</v>
      </c>
      <c r="C12" s="1" t="s">
        <v>16</v>
      </c>
      <c r="D12">
        <v>76</v>
      </c>
    </row>
    <row r="13" spans="2:4" x14ac:dyDescent="0.25">
      <c r="B13" s="3" t="s">
        <v>71</v>
      </c>
      <c r="C13" s="1" t="s">
        <v>16</v>
      </c>
      <c r="D13">
        <v>85</v>
      </c>
    </row>
    <row r="14" spans="2:4" x14ac:dyDescent="0.25">
      <c r="B14" s="3" t="s">
        <v>72</v>
      </c>
      <c r="C14" s="1" t="s">
        <v>16</v>
      </c>
      <c r="D14">
        <v>92.94</v>
      </c>
    </row>
    <row r="15" spans="2:4" x14ac:dyDescent="0.25">
      <c r="B15" s="3" t="s">
        <v>73</v>
      </c>
      <c r="C15" s="1" t="s">
        <v>16</v>
      </c>
      <c r="D15">
        <v>50</v>
      </c>
    </row>
    <row r="16" spans="2:4" x14ac:dyDescent="0.25">
      <c r="B16" s="3" t="s">
        <v>6</v>
      </c>
      <c r="C16" s="1" t="s">
        <v>16</v>
      </c>
      <c r="D16">
        <v>24</v>
      </c>
    </row>
    <row r="17" spans="2:4" x14ac:dyDescent="0.25">
      <c r="B17" s="3" t="s">
        <v>74</v>
      </c>
      <c r="C17" s="1" t="s">
        <v>16</v>
      </c>
      <c r="D17">
        <v>50</v>
      </c>
    </row>
    <row r="18" spans="2:4" x14ac:dyDescent="0.25">
      <c r="B18" s="3" t="s">
        <v>7</v>
      </c>
      <c r="C18" s="1" t="s">
        <v>16</v>
      </c>
      <c r="D18">
        <v>20</v>
      </c>
    </row>
    <row r="19" spans="2:4" x14ac:dyDescent="0.25">
      <c r="B19" s="3" t="s">
        <v>75</v>
      </c>
      <c r="C19" s="1" t="s">
        <v>16</v>
      </c>
      <c r="D19">
        <v>60</v>
      </c>
    </row>
    <row r="20" spans="2:4" x14ac:dyDescent="0.25">
      <c r="C20" s="1"/>
      <c r="D20" s="1"/>
    </row>
  </sheetData>
  <mergeCells count="2">
    <mergeCell ref="C1:C2"/>
    <mergeCell ref="D1:D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Lead Schedule</vt:lpstr>
      <vt:lpstr>Total Movement</vt:lpstr>
      <vt:lpstr>TOD</vt:lpstr>
      <vt:lpstr>List of RPT</vt:lpstr>
      <vt:lpstr>'Lead Schedule'!Print_Area</vt:lpstr>
      <vt:lpstr>'List of RPT'!Print_Area</vt:lpstr>
      <vt:lpstr>TOD!Print_Area</vt:lpstr>
      <vt:lpstr>'Total Movement'!Print_Area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2020-07-20T13:36:14Z</dcterms:modified>
</cp:coreProperties>
</file>